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700" firstSheet="0" activeTab="6"/>
  </bookViews>
  <sheets>
    <sheet name="Real Data" sheetId="1" state="visible" r:id="rId2"/>
    <sheet name="Real Data Histogram" sheetId="2" state="visible" r:id="rId3"/>
    <sheet name="Prob Dist" sheetId="3" state="visible" r:id="rId4"/>
    <sheet name="BiModalAnalysis" sheetId="4" state="visible" r:id="rId5"/>
    <sheet name="Bi Modal Dist" sheetId="5" state="visible" r:id="rId6"/>
    <sheet name="Gamma Model" sheetId="6" state="visible" r:id="rId7"/>
    <sheet name="Gamma Histogram" sheetId="7" state="visible" r:id="rId8"/>
    <sheet name="BiModal Model" sheetId="8" state="visible" r:id="rId9"/>
    <sheet name="Bimodal Histogram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<sst xmlns="http://schemas.openxmlformats.org/spreadsheetml/2006/main" count="214" uniqueCount="175">
  <si>
    <t>LA Rainfall Data</t>
  </si>
  <si>
    <t>Stats</t>
  </si>
  <si>
    <t>1877-1878</t>
  </si>
  <si>
    <t>MEAN</t>
  </si>
  <si>
    <t>1878-1879</t>
  </si>
  <si>
    <t>1879-1880</t>
  </si>
  <si>
    <t>STDEV</t>
  </si>
  <si>
    <t>1880-1881</t>
  </si>
  <si>
    <t>1881-1882</t>
  </si>
  <si>
    <t>MEDIAN</t>
  </si>
  <si>
    <t>1882-1883</t>
  </si>
  <si>
    <t>1883-1884</t>
  </si>
  <si>
    <t>1884-1885</t>
  </si>
  <si>
    <t>1885-1886</t>
  </si>
  <si>
    <t>1886-1887</t>
  </si>
  <si>
    <t>1887-1888</t>
  </si>
  <si>
    <t>1888-1889</t>
  </si>
  <si>
    <t>1889-1890</t>
  </si>
  <si>
    <t>1890-1891</t>
  </si>
  <si>
    <t>1891-1892</t>
  </si>
  <si>
    <t>1892-1893</t>
  </si>
  <si>
    <t>1893-1894</t>
  </si>
  <si>
    <t>1894-1895</t>
  </si>
  <si>
    <t>1895-1896</t>
  </si>
  <si>
    <t>1896-1897</t>
  </si>
  <si>
    <t>1897-1898</t>
  </si>
  <si>
    <t>1898-1899</t>
  </si>
  <si>
    <t>1899-1900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</si>
  <si>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</si>
  <si>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</si>
  <si>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</si>
  <si>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</si>
  <si>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</si>
  <si>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</si>
  <si>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</si>
  <si>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</si>
  <si>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</si>
  <si>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</si>
  <si>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1910-1911</t>
  </si>
  <si>
    <t>1911-1912</t>
  </si>
  <si>
    <t>1912-1913</t>
  </si>
  <si>
    <t>1913-1914</t>
  </si>
  <si>
    <t>1914-1915</t>
  </si>
  <si>
    <t>1915-1916</t>
  </si>
  <si>
    <t>1916-1917</t>
  </si>
  <si>
    <t>1917-1918</t>
  </si>
  <si>
    <t>1918-1919</t>
  </si>
  <si>
    <t>1919-1920</t>
  </si>
  <si>
    <t>1920-1921</t>
  </si>
  <si>
    <t>1921-1922</t>
  </si>
  <si>
    <t>1922-1923</t>
  </si>
  <si>
    <t>1923-1924</t>
  </si>
  <si>
    <t>1924-1925</t>
  </si>
  <si>
    <t>1925-1926</t>
  </si>
  <si>
    <t>1926-1927</t>
  </si>
  <si>
    <t>1927-1928</t>
  </si>
  <si>
    <t>1928-1929</t>
  </si>
  <si>
    <t>1929-1930</t>
  </si>
  <si>
    <t>1930-1931</t>
  </si>
  <si>
    <t>1931-1932</t>
  </si>
  <si>
    <t>1932-1933</t>
  </si>
  <si>
    <t>1933-1934</t>
  </si>
  <si>
    <t>1934-1935</t>
  </si>
  <si>
    <t>1935-1936</t>
  </si>
  <si>
    <t>1936-1937</t>
  </si>
  <si>
    <t>1937-1938</t>
  </si>
  <si>
    <t>1938-1939</t>
  </si>
  <si>
    <t>1939-1940</t>
  </si>
  <si>
    <t>1940-1941</t>
  </si>
  <si>
    <t>1941-1942</t>
  </si>
  <si>
    <t>1942-1943</t>
  </si>
  <si>
    <t>1943-1944</t>
  </si>
  <si>
    <t>1944-1945</t>
  </si>
  <si>
    <t>1945-1946</t>
  </si>
  <si>
    <t>1946-1947</t>
  </si>
  <si>
    <t>1947-1948</t>
  </si>
  <si>
    <t>1948-1949</t>
  </si>
  <si>
    <t>1949-1950</t>
  </si>
  <si>
    <t>1950-1951</t>
  </si>
  <si>
    <t>1951-1952</t>
  </si>
  <si>
    <t>1952-1953</t>
  </si>
  <si>
    <t>1953-1954</t>
  </si>
  <si>
    <t>1954-1955</t>
  </si>
  <si>
    <t>1955-1956</t>
  </si>
  <si>
    <t>1956-1957</t>
  </si>
  <si>
    <t>1957-1958</t>
  </si>
  <si>
    <t>1958-1959</t>
  </si>
  <si>
    <t>1959-1960</t>
  </si>
  <si>
    <t>1960-1961</t>
  </si>
  <si>
    <t>1961-1962</t>
  </si>
  <si>
    <t>1962-1963</t>
  </si>
  <si>
    <t>1963-1964</t>
  </si>
  <si>
    <t>1964-1965</t>
  </si>
  <si>
    <t>1965-1966</t>
  </si>
  <si>
    <t>1966-1967</t>
  </si>
  <si>
    <t>1967-1968</t>
  </si>
  <si>
    <t>1968-1969</t>
  </si>
  <si>
    <t>1969-1970</t>
  </si>
  <si>
    <t>1970-1971</t>
  </si>
  <si>
    <t>1971-1972</t>
  </si>
  <si>
    <t>1972-1973</t>
  </si>
  <si>
    <t>1973-1974</t>
  </si>
  <si>
    <t>1974-1975</t>
  </si>
  <si>
    <t>1975-1976</t>
  </si>
  <si>
    <t>1976-1977</t>
  </si>
  <si>
    <t>1977-1978</t>
  </si>
  <si>
    <t>1978-1979</t>
  </si>
  <si>
    <t>1979-1980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</si>
  <si>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</si>
  <si>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</si>
  <si>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</si>
  <si>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</si>
  <si>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</si>
  <si>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</si>
  <si>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</si>
  <si>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</si>
  <si>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</si>
  <si>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</si>
  <si>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</si>
  <si>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</si>
  <si>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</si>
  <si>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</si>
  <si>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</si>
  <si>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</si>
  <si>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</si>
  <si>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</si>
  <si>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</si>
  <si>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</si>
  <si>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</si>
  <si>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</si>
  <si>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</si>
  <si>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</si>
  <si>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Histogram</t>
  </si>
  <si>
    <t>NUM BINS</t>
  </si>
  <si>
    <t>IQR</t>
  </si>
  <si>
    <t>RANGE</t>
  </si>
  <si>
    <t>Upper Lim</t>
  </si>
  <si>
    <t>Width</t>
  </si>
  <si>
    <t>Lower Lim</t>
  </si>
  <si>
    <t>Min</t>
  </si>
  <si>
    <t>Max</t>
  </si>
  <si>
    <t>LOW</t>
  </si>
  <si>
    <t>HIGH</t>
  </si>
  <si>
    <t>COUNT</t>
  </si>
  <si>
    <t>Min Number</t>
  </si>
  <si>
    <t>Mean</t>
  </si>
  <si>
    <t>Max Number</t>
  </si>
  <si>
    <t>Stdev</t>
  </si>
  <si>
    <t>Steps</t>
  </si>
  <si>
    <t>Bin Width</t>
  </si>
  <si>
    <t>X-range</t>
  </si>
  <si>
    <t>Normal</t>
  </si>
  <si>
    <t>Gamma</t>
  </si>
  <si>
    <t>Uniform</t>
  </si>
  <si>
    <t>Rain Data (sorted)</t>
  </si>
  <si>
    <t>Split Cell </t>
  </si>
  <si>
    <t>Average 1</t>
  </si>
  <si>
    <t>Average 2</t>
  </si>
  <si>
    <t>Stdev 1</t>
  </si>
  <si>
    <t>Stdev 2</t>
  </si>
  <si>
    <t>Freq 1</t>
  </si>
  <si>
    <t>Freq 2</t>
  </si>
  <si>
    <t>Mean 1</t>
  </si>
  <si>
    <t>Split Cell</t>
  </si>
  <si>
    <t>Mean 2</t>
  </si>
  <si>
    <t>Weight 1</t>
  </si>
  <si>
    <t>Weight 2</t>
  </si>
  <si>
    <t>Bi-Modal1</t>
  </si>
  <si>
    <t>Bi-Modal2</t>
  </si>
  <si>
    <t>Average Real</t>
  </si>
  <si>
    <t>Stdev Real</t>
  </si>
  <si>
    <t>Median</t>
  </si>
  <si>
    <t>Year Number</t>
  </si>
  <si>
    <t>Simulated Rain</t>
  </si>
  <si>
    <t>Average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</si>
</sst>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"/>
    <numFmt numFmtId="166" formatCode="0.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3333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B3B3B3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'Real Data Histogram'!$C$9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'Real Data Histogram'!$B$10:$B$40</c:f>
              <c:strCache>
                <c:ptCount val="31"/>
                <c:pt idx="0">
                  <c:v>1.6915</c:v>
                </c:pt>
                <c:pt idx="1">
                  <c:v>3.383</c:v>
                </c:pt>
                <c:pt idx="2">
                  <c:v>5.0745</c:v>
                </c:pt>
                <c:pt idx="3">
                  <c:v>6.766</c:v>
                </c:pt>
                <c:pt idx="4">
                  <c:v>8.4575</c:v>
                </c:pt>
                <c:pt idx="5">
                  <c:v>10.149</c:v>
                </c:pt>
                <c:pt idx="6">
                  <c:v>11.8405</c:v>
                </c:pt>
                <c:pt idx="7">
                  <c:v>13.532</c:v>
                </c:pt>
                <c:pt idx="8">
                  <c:v>15.2235</c:v>
                </c:pt>
                <c:pt idx="9">
                  <c:v>16.915</c:v>
                </c:pt>
                <c:pt idx="10">
                  <c:v>18.6065</c:v>
                </c:pt>
                <c:pt idx="11">
                  <c:v>20.298</c:v>
                </c:pt>
                <c:pt idx="12">
                  <c:v>21.9895</c:v>
                </c:pt>
                <c:pt idx="13">
                  <c:v>23.681</c:v>
                </c:pt>
                <c:pt idx="14">
                  <c:v>25.3725</c:v>
                </c:pt>
                <c:pt idx="15">
                  <c:v>27.064</c:v>
                </c:pt>
                <c:pt idx="16">
                  <c:v>28.7555</c:v>
                </c:pt>
                <c:pt idx="17">
                  <c:v>30.447</c:v>
                </c:pt>
                <c:pt idx="18">
                  <c:v>32.1385</c:v>
                </c:pt>
                <c:pt idx="19">
                  <c:v>33.83</c:v>
                </c:pt>
                <c:pt idx="20">
                  <c:v>35.5215</c:v>
                </c:pt>
                <c:pt idx="21">
                  <c:v>37.213</c:v>
                </c:pt>
                <c:pt idx="22">
                  <c:v>38.9045</c:v>
                </c:pt>
                <c:pt idx="23">
                  <c:v>40.596</c:v>
                </c:pt>
                <c:pt idx="24">
                  <c:v>42.2875</c:v>
                </c:pt>
                <c:pt idx="25">
                  <c:v>43.979</c:v>
                </c:pt>
                <c:pt idx="26">
                  <c:v>45.6705</c:v>
                </c:pt>
                <c:pt idx="27">
                  <c:v>47.362</c:v>
                </c:pt>
                <c:pt idx="28">
                  <c:v>49.0535</c:v>
                </c:pt>
                <c:pt idx="29">
                  <c:v>50.745</c:v>
                </c:pt>
                <c:pt idx="30">
                  <c:v>52.4365</c:v>
                </c:pt>
              </c:strCache>
            </c:strRef>
          </c:cat>
          <c:val>
            <c:numRef>
              <c:f>'Real Data Histogram'!$C$10:$C$40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22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67353457"/>
        <c:axId val="4794928"/>
      </c:barChart>
      <c:catAx>
        <c:axId val="6735345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794928"/>
        <c:crossesAt val="0"/>
        <c:auto val="1"/>
        <c:lblAlgn val="ctr"/>
        <c:lblOffset val="100"/>
      </c:catAx>
      <c:valAx>
        <c:axId val="479492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67353457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'Prob Dist'!$B$6</c:f>
              <c:strCache>
                <c:ptCount val="1"/>
                <c:pt idx="0">
                  <c:v>Histogram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'Prob Dist'!$A$7:$A$37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'Prob Dist'!$B$7:$B$37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0.015748031496063</c:v>
                </c:pt>
                <c:pt idx="3">
                  <c:v>0.031496062992126</c:v>
                </c:pt>
                <c:pt idx="4">
                  <c:v>0.125984251968504</c:v>
                </c:pt>
                <c:pt idx="5">
                  <c:v>0.0944881889763779</c:v>
                </c:pt>
                <c:pt idx="6">
                  <c:v>0.0944881889763779</c:v>
                </c:pt>
                <c:pt idx="7">
                  <c:v>0.173228346456693</c:v>
                </c:pt>
                <c:pt idx="8">
                  <c:v>0.062992125984252</c:v>
                </c:pt>
                <c:pt idx="9">
                  <c:v>0.062992125984252</c:v>
                </c:pt>
                <c:pt idx="10">
                  <c:v>0.0551181102362205</c:v>
                </c:pt>
                <c:pt idx="11">
                  <c:v>0.0944881889763779</c:v>
                </c:pt>
                <c:pt idx="12">
                  <c:v>0.0551181102362205</c:v>
                </c:pt>
                <c:pt idx="13">
                  <c:v>0.0393700787401575</c:v>
                </c:pt>
                <c:pt idx="14">
                  <c:v>0.0078740157480315</c:v>
                </c:pt>
                <c:pt idx="15">
                  <c:v>0.0236220472440945</c:v>
                </c:pt>
                <c:pt idx="16">
                  <c:v>0.015748031496063</c:v>
                </c:pt>
                <c:pt idx="17">
                  <c:v>0</c:v>
                </c:pt>
                <c:pt idx="18">
                  <c:v>0.015748031496063</c:v>
                </c:pt>
                <c:pt idx="19">
                  <c:v>0.015748031496063</c:v>
                </c:pt>
                <c:pt idx="20">
                  <c:v>0.0078740157480315</c:v>
                </c:pt>
                <c:pt idx="21">
                  <c:v>0</c:v>
                </c:pt>
                <c:pt idx="22">
                  <c:v>0.0078740157480315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2269111"/>
        <c:axId val="54730815"/>
      </c:barChart>
      <c:lineChart>
        <c:grouping val="standard"/>
        <c:ser>
          <c:idx val="0"/>
          <c:order val="0"/>
          <c:tx>
            <c:strRef>
              <c:f>'Prob Dist'!$C$6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'Prob Dist'!$A$7:$A$37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'Prob Dist'!$C$7:$C$37</c:f>
              <c:numCache>
                <c:formatCode>General</c:formatCode>
                <c:ptCount val="31"/>
                <c:pt idx="0">
                  <c:v>0.00897667241884409</c:v>
                </c:pt>
                <c:pt idx="1">
                  <c:v>0.0149944151030317</c:v>
                </c:pt>
                <c:pt idx="2">
                  <c:v>0.0235499574274261</c:v>
                </c:pt>
                <c:pt idx="3">
                  <c:v>0.0347774045428298</c:v>
                </c:pt>
                <c:pt idx="4">
                  <c:v>0.0482892713456177</c:v>
                </c:pt>
                <c:pt idx="5">
                  <c:v>0.0630449901672761</c:v>
                </c:pt>
                <c:pt idx="6">
                  <c:v>0.077392157620475</c:v>
                </c:pt>
                <c:pt idx="7">
                  <c:v>0.0893284445660727</c:v>
                </c:pt>
                <c:pt idx="8">
                  <c:v>0.0969458077109671</c:v>
                </c:pt>
                <c:pt idx="9">
                  <c:v>0.0989269771754315</c:v>
                </c:pt>
                <c:pt idx="10">
                  <c:v>0.0949176306221759</c:v>
                </c:pt>
                <c:pt idx="11">
                  <c:v>0.0856299089885462</c:v>
                </c:pt>
                <c:pt idx="12">
                  <c:v>0.0726357659172098</c:v>
                </c:pt>
                <c:pt idx="13">
                  <c:v>0.05793246426485</c:v>
                </c:pt>
                <c:pt idx="14">
                  <c:v>0.0434450127067102</c:v>
                </c:pt>
                <c:pt idx="15">
                  <c:v>0.0306340416766392</c:v>
                </c:pt>
                <c:pt idx="16">
                  <c:v>0.0203102427080435</c:v>
                </c:pt>
                <c:pt idx="17">
                  <c:v>0.0126611271953587</c:v>
                </c:pt>
                <c:pt idx="18">
                  <c:v>0.00742123312547139</c:v>
                </c:pt>
                <c:pt idx="19">
                  <c:v>0.00409002743516586</c:v>
                </c:pt>
                <c:pt idx="20">
                  <c:v>0.00211944822598769</c:v>
                </c:pt>
                <c:pt idx="21">
                  <c:v>0.00103268019253288</c:v>
                </c:pt>
                <c:pt idx="22">
                  <c:v>0.000473102590616441</c:v>
                </c:pt>
                <c:pt idx="23">
                  <c:v>0.00020379393234098</c:v>
                </c:pt>
                <c:pt idx="24">
                  <c:v>8.25417394433748E-005</c:v>
                </c:pt>
                <c:pt idx="25">
                  <c:v>3.1434201170421E-005</c:v>
                </c:pt>
                <c:pt idx="26">
                  <c:v>1.12558341102185E-005</c:v>
                </c:pt>
                <c:pt idx="27">
                  <c:v>3.7896524583544E-006</c:v>
                </c:pt>
                <c:pt idx="28">
                  <c:v>1.19968582465838E-006</c:v>
                </c:pt>
                <c:pt idx="29">
                  <c:v>3.57093639976001E-007</c:v>
                </c:pt>
                <c:pt idx="30">
                  <c:v>9.99408749673229E-008</c:v>
                </c:pt>
              </c:numCache>
            </c:numRef>
          </c:val>
        </c:ser>
        <c:ser>
          <c:idx val="1"/>
          <c:order val="1"/>
          <c:tx>
            <c:strRef>
              <c:f>'Prob Dist'!$D$6</c:f>
              <c:strCache>
                <c:ptCount val="1"/>
                <c:pt idx="0">
                  <c:v>Gamma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'Prob Dist'!$A$7:$A$37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'Prob Dist'!$D$7:$D$37</c:f>
              <c:numCache>
                <c:formatCode>General</c:formatCode>
                <c:ptCount val="31"/>
                <c:pt idx="0">
                  <c:v>0</c:v>
                </c:pt>
                <c:pt idx="1">
                  <c:v>0.00174412948240817</c:v>
                </c:pt>
                <c:pt idx="2">
                  <c:v>0.0141155887136721</c:v>
                </c:pt>
                <c:pt idx="3">
                  <c:v>0.0382725331744369</c:v>
                </c:pt>
                <c:pt idx="4">
                  <c:v>0.0663175292625118</c:v>
                </c:pt>
                <c:pt idx="5">
                  <c:v>0.0899131747908426</c:v>
                </c:pt>
                <c:pt idx="6">
                  <c:v>0.104382001349469</c:v>
                </c:pt>
                <c:pt idx="7">
                  <c:v>0.108873159941652</c:v>
                </c:pt>
                <c:pt idx="8">
                  <c:v>0.104996740813705</c:v>
                </c:pt>
                <c:pt idx="9">
                  <c:v>0.0953744333452373</c:v>
                </c:pt>
                <c:pt idx="10">
                  <c:v>0.0826380161636833</c:v>
                </c:pt>
                <c:pt idx="11">
                  <c:v>0.0689184933975203</c:v>
                </c:pt>
                <c:pt idx="12">
                  <c:v>0.055691797975099</c:v>
                </c:pt>
                <c:pt idx="13">
                  <c:v>0.0438270442269832</c:v>
                </c:pt>
                <c:pt idx="14">
                  <c:v>0.0337206173578009</c:v>
                </c:pt>
                <c:pt idx="15">
                  <c:v>0.0254451123545554</c:v>
                </c:pt>
                <c:pt idx="16">
                  <c:v>0.0188781562728962</c:v>
                </c:pt>
                <c:pt idx="17">
                  <c:v>0.0137991824031747</c:v>
                </c:pt>
                <c:pt idx="18">
                  <c:v>0.00995462257331357</c:v>
                </c:pt>
                <c:pt idx="19">
                  <c:v>0.00709729760143081</c:v>
                </c:pt>
                <c:pt idx="20">
                  <c:v>0.00500704829194314</c:v>
                </c:pt>
                <c:pt idx="21">
                  <c:v>0.00349895329956573</c:v>
                </c:pt>
                <c:pt idx="22">
                  <c:v>0.00242407884585486</c:v>
                </c:pt>
                <c:pt idx="23">
                  <c:v>0.00166625273249271</c:v>
                </c:pt>
                <c:pt idx="24">
                  <c:v>0.00113713303164614</c:v>
                </c:pt>
                <c:pt idx="25">
                  <c:v>0.000770926639018268</c:v>
                </c:pt>
                <c:pt idx="26">
                  <c:v>0.000519482937457734</c:v>
                </c:pt>
                <c:pt idx="27">
                  <c:v>0.000348085206476825</c:v>
                </c:pt>
                <c:pt idx="28">
                  <c:v>0.000232024418057942</c:v>
                </c:pt>
                <c:pt idx="29">
                  <c:v>0.000153912801809369</c:v>
                </c:pt>
                <c:pt idx="30">
                  <c:v>0.00010163694844503</c:v>
                </c:pt>
              </c:numCache>
            </c:numRef>
          </c:val>
        </c:ser>
        <c:ser>
          <c:idx val="2"/>
          <c:order val="2"/>
          <c:tx>
            <c:strRef>
              <c:f>'Prob Dist'!$E$6</c:f>
              <c:strCache>
                <c:ptCount val="1"/>
                <c:pt idx="0">
                  <c:v>Uniform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'Prob Dist'!$A$7:$A$37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'Prob Dist'!$E$7:$E$37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marker val="0"/>
        <c:axId val="20021051"/>
        <c:axId val="15670002"/>
      </c:lineChart>
      <c:catAx>
        <c:axId val="22691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4730815"/>
        <c:crossesAt val="0"/>
        <c:auto val="1"/>
        <c:lblAlgn val="ctr"/>
        <c:lblOffset val="100"/>
      </c:catAx>
      <c:valAx>
        <c:axId val="5473081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269111"/>
        <c:crossesAt val="0"/>
      </c:valAx>
      <c:catAx>
        <c:axId val="2002105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5670002"/>
        <c:crossesAt val="0"/>
        <c:auto val="1"/>
        <c:lblAlgn val="ctr"/>
        <c:lblOffset val="100"/>
      </c:catAx>
      <c:valAx>
        <c:axId val="1567000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0021051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'Bi Modal Dist'!$B$9</c:f>
              <c:strCache>
                <c:ptCount val="1"/>
                <c:pt idx="0">
                  <c:v>Histogram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'Bi Modal Dist'!$A$10:$A$40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'Bi Modal Dist'!$B$10:$B$40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0.015748031496063</c:v>
                </c:pt>
                <c:pt idx="3">
                  <c:v>0.031496062992126</c:v>
                </c:pt>
                <c:pt idx="4">
                  <c:v>0.125984251968504</c:v>
                </c:pt>
                <c:pt idx="5">
                  <c:v>0.0944881889763779</c:v>
                </c:pt>
                <c:pt idx="6">
                  <c:v>0.0944881889763779</c:v>
                </c:pt>
                <c:pt idx="7">
                  <c:v>0.173228346456693</c:v>
                </c:pt>
                <c:pt idx="8">
                  <c:v>0.062992125984252</c:v>
                </c:pt>
                <c:pt idx="9">
                  <c:v>0.062992125984252</c:v>
                </c:pt>
                <c:pt idx="10">
                  <c:v>0.0551181102362205</c:v>
                </c:pt>
                <c:pt idx="11">
                  <c:v>0.0944881889763779</c:v>
                </c:pt>
                <c:pt idx="12">
                  <c:v>0.0551181102362205</c:v>
                </c:pt>
                <c:pt idx="13">
                  <c:v>0.0393700787401575</c:v>
                </c:pt>
                <c:pt idx="14">
                  <c:v>0.0078740157480315</c:v>
                </c:pt>
                <c:pt idx="15">
                  <c:v>0.0236220472440945</c:v>
                </c:pt>
                <c:pt idx="16">
                  <c:v>0.015748031496063</c:v>
                </c:pt>
                <c:pt idx="17">
                  <c:v>0</c:v>
                </c:pt>
                <c:pt idx="18">
                  <c:v>0.015748031496063</c:v>
                </c:pt>
                <c:pt idx="19">
                  <c:v>0.015748031496063</c:v>
                </c:pt>
                <c:pt idx="20">
                  <c:v>0.0078740157480315</c:v>
                </c:pt>
                <c:pt idx="21">
                  <c:v>0</c:v>
                </c:pt>
                <c:pt idx="22">
                  <c:v>0.0078740157480315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70374097"/>
        <c:axId val="76612349"/>
      </c:barChart>
      <c:lineChart>
        <c:grouping val="standard"/>
        <c:ser>
          <c:idx val="0"/>
          <c:order val="0"/>
          <c:tx>
            <c:strRef>
              <c:f>'Bi Modal Dist'!$C$9</c:f>
              <c:strCache>
                <c:ptCount val="1"/>
                <c:pt idx="0">
                  <c:v>Bi-Modal1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'Bi Modal Dist'!$A$10:$A$40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'Bi Modal Dist'!$C$10:$C$40</c:f>
              <c:numCache>
                <c:formatCode>General</c:formatCode>
                <c:ptCount val="31"/>
                <c:pt idx="0">
                  <c:v>0.00233427028304845</c:v>
                </c:pt>
                <c:pt idx="1">
                  <c:v>0.00605272385784116</c:v>
                </c:pt>
                <c:pt idx="2">
                  <c:v>0.0137980773798267</c:v>
                </c:pt>
                <c:pt idx="3">
                  <c:v>0.0276537664679405</c:v>
                </c:pt>
                <c:pt idx="4">
                  <c:v>0.0487256928368141</c:v>
                </c:pt>
                <c:pt idx="5">
                  <c:v>0.0754796485074191</c:v>
                </c:pt>
                <c:pt idx="6">
                  <c:v>0.102794606502532</c:v>
                </c:pt>
                <c:pt idx="7">
                  <c:v>0.123078417132645</c:v>
                </c:pt>
                <c:pt idx="8">
                  <c:v>0.129561718514474</c:v>
                </c:pt>
                <c:pt idx="9">
                  <c:v>0.119925460368882</c:v>
                </c:pt>
                <c:pt idx="10">
                  <c:v>0.0976657418387776</c:v>
                </c:pt>
                <c:pt idx="11">
                  <c:v>0.070159439061123</c:v>
                </c:pt>
                <c:pt idx="12">
                  <c:v>0.0449350858109643</c:v>
                </c:pt>
                <c:pt idx="13">
                  <c:v>0.0267241337045662</c:v>
                </c:pt>
                <c:pt idx="14">
                  <c:v>0.0166819113462507</c:v>
                </c:pt>
                <c:pt idx="15">
                  <c:v>0.0132930335665213</c:v>
                </c:pt>
                <c:pt idx="16">
                  <c:v>0.0137470904401898</c:v>
                </c:pt>
                <c:pt idx="17">
                  <c:v>0.0151111905131411</c:v>
                </c:pt>
                <c:pt idx="18">
                  <c:v>0.01524494406271</c:v>
                </c:pt>
                <c:pt idx="19">
                  <c:v>0.0133753457610767</c:v>
                </c:pt>
                <c:pt idx="20">
                  <c:v>0.0100466668562526</c:v>
                </c:pt>
                <c:pt idx="21">
                  <c:v>0.00643258292623779</c:v>
                </c:pt>
                <c:pt idx="22">
                  <c:v>0.00350643455065684</c:v>
                </c:pt>
                <c:pt idx="23">
                  <c:v>0.00162671375700974</c:v>
                </c:pt>
                <c:pt idx="24">
                  <c:v>0.000642209531006623</c:v>
                </c:pt>
                <c:pt idx="25">
                  <c:v>0.000215749057762675</c:v>
                </c:pt>
                <c:pt idx="26">
                  <c:v>6.16770140589861E-005</c:v>
                </c:pt>
                <c:pt idx="27">
                  <c:v>1.50037099341974E-005</c:v>
                </c:pt>
                <c:pt idx="28">
                  <c:v>3.10580656370192E-006</c:v>
                </c:pt>
                <c:pt idx="29">
                  <c:v>5.47079465436043E-007</c:v>
                </c:pt>
                <c:pt idx="30">
                  <c:v>8.2002413468148E-008</c:v>
                </c:pt>
              </c:numCache>
            </c:numRef>
          </c:val>
        </c:ser>
        <c:ser>
          <c:idx val="1"/>
          <c:order val="1"/>
          <c:tx>
            <c:strRef>
              <c:f>'Bi Modal Dist'!$D$9</c:f>
              <c:strCache>
                <c:ptCount val="1"/>
                <c:pt idx="0">
                  <c:v>Bi-Modal2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'Bi Modal Dist'!$A$10:$A$40</c:f>
              <c:strCache>
                <c:ptCount val="31"/>
                <c:pt idx="0">
                  <c:v>0.00</c:v>
                </c:pt>
                <c:pt idx="1">
                  <c:v>1.69</c:v>
                </c:pt>
                <c:pt idx="2">
                  <c:v>3.38</c:v>
                </c:pt>
                <c:pt idx="3">
                  <c:v>5.07</c:v>
                </c:pt>
                <c:pt idx="4">
                  <c:v>6.77</c:v>
                </c:pt>
                <c:pt idx="5">
                  <c:v>8.46</c:v>
                </c:pt>
                <c:pt idx="6">
                  <c:v>10.15</c:v>
                </c:pt>
                <c:pt idx="7">
                  <c:v>11.84</c:v>
                </c:pt>
                <c:pt idx="8">
                  <c:v>13.53</c:v>
                </c:pt>
                <c:pt idx="9">
                  <c:v>15.22</c:v>
                </c:pt>
                <c:pt idx="10">
                  <c:v>16.92</c:v>
                </c:pt>
                <c:pt idx="11">
                  <c:v>18.61</c:v>
                </c:pt>
                <c:pt idx="12">
                  <c:v>20.30</c:v>
                </c:pt>
                <c:pt idx="13">
                  <c:v>21.99</c:v>
                </c:pt>
                <c:pt idx="14">
                  <c:v>23.68</c:v>
                </c:pt>
                <c:pt idx="15">
                  <c:v>25.37</c:v>
                </c:pt>
                <c:pt idx="16">
                  <c:v>27.06</c:v>
                </c:pt>
                <c:pt idx="17">
                  <c:v>28.76</c:v>
                </c:pt>
                <c:pt idx="18">
                  <c:v>30.45</c:v>
                </c:pt>
                <c:pt idx="19">
                  <c:v>32.14</c:v>
                </c:pt>
                <c:pt idx="20">
                  <c:v>33.83</c:v>
                </c:pt>
                <c:pt idx="21">
                  <c:v>35.52</c:v>
                </c:pt>
                <c:pt idx="22">
                  <c:v>37.21</c:v>
                </c:pt>
                <c:pt idx="23">
                  <c:v>38.90</c:v>
                </c:pt>
                <c:pt idx="24">
                  <c:v>40.60</c:v>
                </c:pt>
                <c:pt idx="25">
                  <c:v>42.29</c:v>
                </c:pt>
                <c:pt idx="26">
                  <c:v>43.98</c:v>
                </c:pt>
                <c:pt idx="27">
                  <c:v>45.67</c:v>
                </c:pt>
                <c:pt idx="28">
                  <c:v>47.36</c:v>
                </c:pt>
                <c:pt idx="29">
                  <c:v>49.05</c:v>
                </c:pt>
                <c:pt idx="30">
                  <c:v>50.75</c:v>
                </c:pt>
              </c:strCache>
            </c:strRef>
          </c:cat>
          <c:val>
            <c:numRef>
              <c:f>'Bi Modal Dist'!$D$10:$D$40</c:f>
              <c:numCache>
                <c:formatCode>General</c:formatCode>
                <c:ptCount val="31"/>
                <c:pt idx="0">
                  <c:v>0</c:v>
                </c:pt>
                <c:pt idx="1">
                  <c:v>6.95495322480474E-005</c:v>
                </c:pt>
                <c:pt idx="2">
                  <c:v>0.00329621304701091</c:v>
                </c:pt>
                <c:pt idx="3">
                  <c:v>0.0206490423880654</c:v>
                </c:pt>
                <c:pt idx="4">
                  <c:v>0.0564898749033558</c:v>
                </c:pt>
                <c:pt idx="5">
                  <c:v>0.0981484345572389</c:v>
                </c:pt>
                <c:pt idx="6">
                  <c:v>0.127964508568353</c:v>
                </c:pt>
                <c:pt idx="7">
                  <c:v>0.136847488834925</c:v>
                </c:pt>
                <c:pt idx="8">
                  <c:v>0.126588690754108</c:v>
                </c:pt>
                <c:pt idx="9">
                  <c:v>0.104822002256227</c:v>
                </c:pt>
                <c:pt idx="10">
                  <c:v>0.0795573887918229</c:v>
                </c:pt>
                <c:pt idx="11">
                  <c:v>0.0563934758323857</c:v>
                </c:pt>
                <c:pt idx="12">
                  <c:v>0.0382239936880778</c:v>
                </c:pt>
                <c:pt idx="13">
                  <c:v>0.0260477459008828</c:v>
                </c:pt>
                <c:pt idx="14">
                  <c:v>0.0196216472722471</c:v>
                </c:pt>
                <c:pt idx="15">
                  <c:v>0.0175999220270828</c:v>
                </c:pt>
                <c:pt idx="16">
                  <c:v>0.0177483419690594</c:v>
                </c:pt>
                <c:pt idx="17">
                  <c:v>0.0177608676766503</c:v>
                </c:pt>
                <c:pt idx="18">
                  <c:v>0.0162762932770809</c:v>
                </c:pt>
                <c:pt idx="19">
                  <c:v>0.0132657548886282</c:v>
                </c:pt>
                <c:pt idx="20">
                  <c:v>0.0095750430671309</c:v>
                </c:pt>
                <c:pt idx="21">
                  <c:v>0.00615131339697838</c:v>
                </c:pt>
                <c:pt idx="22">
                  <c:v>0.00354525977625825</c:v>
                </c:pt>
                <c:pt idx="23">
                  <c:v>0.00184858744146771</c:v>
                </c:pt>
                <c:pt idx="24">
                  <c:v>0.000879184567513102</c:v>
                </c:pt>
                <c:pt idx="25">
                  <c:v>0.000384325442662758</c:v>
                </c:pt>
                <c:pt idx="26">
                  <c:v>0.000155544201983395</c:v>
                </c:pt>
                <c:pt idx="27">
                  <c:v>5.86985827832545E-005</c:v>
                </c:pt>
                <c:pt idx="28">
                  <c:v>2.08067754039737E-005</c:v>
                </c:pt>
                <c:pt idx="29">
                  <c:v>6.9847159261405E-006</c:v>
                </c:pt>
                <c:pt idx="30">
                  <c:v>2.24303180658887E-006</c:v>
                </c:pt>
              </c:numCache>
            </c:numRef>
          </c:val>
        </c:ser>
        <c:marker val="0"/>
        <c:axId val="15825372"/>
        <c:axId val="1598340"/>
      </c:lineChart>
      <c:catAx>
        <c:axId val="7037409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76612349"/>
        <c:crossesAt val="0"/>
        <c:auto val="1"/>
        <c:lblAlgn val="ctr"/>
        <c:lblOffset val="100"/>
      </c:catAx>
      <c:valAx>
        <c:axId val="7661234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70374097"/>
        <c:crossesAt val="0"/>
      </c:valAx>
      <c:catAx>
        <c:axId val="158253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598340"/>
        <c:crossesAt val="0"/>
        <c:auto val="1"/>
        <c:lblAlgn val="ctr"/>
        <c:lblOffset val="100"/>
      </c:catAx>
      <c:valAx>
        <c:axId val="159834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5825372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'Gamma Histogram'!$C$9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'Gamma Histogram'!$B$10:$B$40</c:f>
              <c:strCache>
                <c:ptCount val="31"/>
                <c:pt idx="0">
                  <c:v>1.4742347512</c:v>
                </c:pt>
                <c:pt idx="1">
                  <c:v>2.9484695024</c:v>
                </c:pt>
                <c:pt idx="2">
                  <c:v>4.4227042535</c:v>
                </c:pt>
                <c:pt idx="3">
                  <c:v>5.8969390047</c:v>
                </c:pt>
                <c:pt idx="4">
                  <c:v>7.3711737559</c:v>
                </c:pt>
                <c:pt idx="5">
                  <c:v>8.8454085071</c:v>
                </c:pt>
                <c:pt idx="6">
                  <c:v>10.3196432583</c:v>
                </c:pt>
                <c:pt idx="7">
                  <c:v>11.7938780094</c:v>
                </c:pt>
                <c:pt idx="8">
                  <c:v>13.2681127606</c:v>
                </c:pt>
                <c:pt idx="9">
                  <c:v>14.7423475118</c:v>
                </c:pt>
                <c:pt idx="10">
                  <c:v>16.216582263</c:v>
                </c:pt>
                <c:pt idx="11">
                  <c:v>17.6908170141</c:v>
                </c:pt>
                <c:pt idx="12">
                  <c:v>19.1650517653</c:v>
                </c:pt>
                <c:pt idx="13">
                  <c:v>20.6392865165</c:v>
                </c:pt>
                <c:pt idx="14">
                  <c:v>22.1135212677</c:v>
                </c:pt>
                <c:pt idx="15">
                  <c:v>23.5877560189</c:v>
                </c:pt>
                <c:pt idx="16">
                  <c:v>25.06199077</c:v>
                </c:pt>
                <c:pt idx="17">
                  <c:v>26.5362255212</c:v>
                </c:pt>
                <c:pt idx="18">
                  <c:v>28.0104602724</c:v>
                </c:pt>
                <c:pt idx="19">
                  <c:v>29.4846950236</c:v>
                </c:pt>
                <c:pt idx="20">
                  <c:v>30.9589297748</c:v>
                </c:pt>
                <c:pt idx="21">
                  <c:v>32.4331645259</c:v>
                </c:pt>
                <c:pt idx="22">
                  <c:v>33.9073992771</c:v>
                </c:pt>
                <c:pt idx="23">
                  <c:v>35.3816340283</c:v>
                </c:pt>
                <c:pt idx="24">
                  <c:v>36.8558687795</c:v>
                </c:pt>
                <c:pt idx="25">
                  <c:v>38.3301035306</c:v>
                </c:pt>
                <c:pt idx="26">
                  <c:v>39.8043382818</c:v>
                </c:pt>
                <c:pt idx="27">
                  <c:v>41.278573033</c:v>
                </c:pt>
                <c:pt idx="28">
                  <c:v>42.7528077842</c:v>
                </c:pt>
                <c:pt idx="29">
                  <c:v>44.2270425354</c:v>
                </c:pt>
                <c:pt idx="30">
                  <c:v>45.7012772865</c:v>
                </c:pt>
              </c:strCache>
            </c:strRef>
          </c:cat>
          <c:val>
            <c:numRef>
              <c:f>'Gamma Histogram'!$C$10:$C$40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12</c:v>
                </c:pt>
                <c:pt idx="7">
                  <c:v>16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6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15300262"/>
        <c:axId val="94091926"/>
      </c:barChart>
      <c:catAx>
        <c:axId val="153002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94091926"/>
        <c:crossesAt val="0"/>
        <c:auto val="1"/>
        <c:lblAlgn val="ctr"/>
        <c:lblOffset val="100"/>
      </c:catAx>
      <c:valAx>
        <c:axId val="9409192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5300262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'Real Data Histogram'!$C$9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'Real Data Histogram'!$B$10:$B$40</c:f>
              <c:strCache>
                <c:ptCount val="31"/>
                <c:pt idx="0">
                  <c:v>1.6915</c:v>
                </c:pt>
                <c:pt idx="1">
                  <c:v>3.383</c:v>
                </c:pt>
                <c:pt idx="2">
                  <c:v>5.0745</c:v>
                </c:pt>
                <c:pt idx="3">
                  <c:v>6.766</c:v>
                </c:pt>
                <c:pt idx="4">
                  <c:v>8.4575</c:v>
                </c:pt>
                <c:pt idx="5">
                  <c:v>10.149</c:v>
                </c:pt>
                <c:pt idx="6">
                  <c:v>11.8405</c:v>
                </c:pt>
                <c:pt idx="7">
                  <c:v>13.532</c:v>
                </c:pt>
                <c:pt idx="8">
                  <c:v>15.2235</c:v>
                </c:pt>
                <c:pt idx="9">
                  <c:v>16.915</c:v>
                </c:pt>
                <c:pt idx="10">
                  <c:v>18.6065</c:v>
                </c:pt>
                <c:pt idx="11">
                  <c:v>20.298</c:v>
                </c:pt>
                <c:pt idx="12">
                  <c:v>21.9895</c:v>
                </c:pt>
                <c:pt idx="13">
                  <c:v>23.681</c:v>
                </c:pt>
                <c:pt idx="14">
                  <c:v>25.3725</c:v>
                </c:pt>
                <c:pt idx="15">
                  <c:v>27.064</c:v>
                </c:pt>
                <c:pt idx="16">
                  <c:v>28.7555</c:v>
                </c:pt>
                <c:pt idx="17">
                  <c:v>30.447</c:v>
                </c:pt>
                <c:pt idx="18">
                  <c:v>32.1385</c:v>
                </c:pt>
                <c:pt idx="19">
                  <c:v>33.83</c:v>
                </c:pt>
                <c:pt idx="20">
                  <c:v>35.5215</c:v>
                </c:pt>
                <c:pt idx="21">
                  <c:v>37.213</c:v>
                </c:pt>
                <c:pt idx="22">
                  <c:v>38.9045</c:v>
                </c:pt>
                <c:pt idx="23">
                  <c:v>40.596</c:v>
                </c:pt>
                <c:pt idx="24">
                  <c:v>42.2875</c:v>
                </c:pt>
                <c:pt idx="25">
                  <c:v>43.979</c:v>
                </c:pt>
                <c:pt idx="26">
                  <c:v>45.6705</c:v>
                </c:pt>
                <c:pt idx="27">
                  <c:v>47.362</c:v>
                </c:pt>
                <c:pt idx="28">
                  <c:v>49.0535</c:v>
                </c:pt>
                <c:pt idx="29">
                  <c:v>50.745</c:v>
                </c:pt>
                <c:pt idx="30">
                  <c:v>52.4365</c:v>
                </c:pt>
              </c:strCache>
            </c:strRef>
          </c:cat>
          <c:val>
            <c:numRef>
              <c:f>'Real Data Histogram'!$C$10:$C$40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22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85233513"/>
        <c:axId val="1417774"/>
      </c:barChart>
      <c:catAx>
        <c:axId val="8523351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417774"/>
        <c:crossesAt val="0"/>
        <c:auto val="1"/>
        <c:lblAlgn val="ctr"/>
        <c:lblOffset val="100"/>
      </c:catAx>
      <c:valAx>
        <c:axId val="141777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85233513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'Bimodal Histogram'!$C$9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'Bimodal Histogram'!$B$10:$B$40</c:f>
              <c:strCache>
                <c:ptCount val="31"/>
                <c:pt idx="0">
                  <c:v>1.9480014585</c:v>
                </c:pt>
                <c:pt idx="1">
                  <c:v>3.896002917</c:v>
                </c:pt>
                <c:pt idx="2">
                  <c:v>5.8440043755</c:v>
                </c:pt>
                <c:pt idx="3">
                  <c:v>7.7920058341</c:v>
                </c:pt>
                <c:pt idx="4">
                  <c:v>9.7400072926</c:v>
                </c:pt>
                <c:pt idx="5">
                  <c:v>11.6880087511</c:v>
                </c:pt>
                <c:pt idx="6">
                  <c:v>13.6360102096</c:v>
                </c:pt>
                <c:pt idx="7">
                  <c:v>15.5840116681</c:v>
                </c:pt>
                <c:pt idx="8">
                  <c:v>17.5320131266</c:v>
                </c:pt>
                <c:pt idx="9">
                  <c:v>19.4800145852</c:v>
                </c:pt>
                <c:pt idx="10">
                  <c:v>21.4280160437</c:v>
                </c:pt>
                <c:pt idx="11">
                  <c:v>23.3760175022</c:v>
                </c:pt>
                <c:pt idx="12">
                  <c:v>25.3240189607</c:v>
                </c:pt>
                <c:pt idx="13">
                  <c:v>27.2720204192</c:v>
                </c:pt>
                <c:pt idx="14">
                  <c:v>29.2200218777</c:v>
                </c:pt>
                <c:pt idx="15">
                  <c:v>31.1680233363</c:v>
                </c:pt>
                <c:pt idx="16">
                  <c:v>33.1160247948</c:v>
                </c:pt>
                <c:pt idx="17">
                  <c:v>35.0640262533</c:v>
                </c:pt>
                <c:pt idx="18">
                  <c:v>37.0120277118</c:v>
                </c:pt>
                <c:pt idx="19">
                  <c:v>38.9600291703</c:v>
                </c:pt>
                <c:pt idx="20">
                  <c:v>40.9080306288</c:v>
                </c:pt>
                <c:pt idx="21">
                  <c:v>42.8560320873</c:v>
                </c:pt>
                <c:pt idx="22">
                  <c:v>44.8040335459</c:v>
                </c:pt>
                <c:pt idx="23">
                  <c:v>46.7520350044</c:v>
                </c:pt>
                <c:pt idx="24">
                  <c:v>48.7000364629</c:v>
                </c:pt>
                <c:pt idx="25">
                  <c:v>50.6480379214</c:v>
                </c:pt>
                <c:pt idx="26">
                  <c:v>52.5960393799</c:v>
                </c:pt>
                <c:pt idx="27">
                  <c:v>54.5440408384</c:v>
                </c:pt>
                <c:pt idx="28">
                  <c:v>56.492042297</c:v>
                </c:pt>
                <c:pt idx="29">
                  <c:v>58.4400437555</c:v>
                </c:pt>
                <c:pt idx="30">
                  <c:v>60.388045214</c:v>
                </c:pt>
              </c:strCache>
            </c:strRef>
          </c:cat>
          <c:val>
            <c:numRef>
              <c:f>'Bimodal Histogram'!$C$10:$C$40</c:f>
              <c:numCache>
                <c:formatCode>General</c:formatCode>
                <c:ptCount val="31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13</c:v>
                </c:pt>
                <c:pt idx="5">
                  <c:v>19</c:v>
                </c:pt>
                <c:pt idx="6">
                  <c:v>20</c:v>
                </c:pt>
                <c:pt idx="7">
                  <c:v>14</c:v>
                </c:pt>
                <c:pt idx="8">
                  <c:v>14</c:v>
                </c:pt>
                <c:pt idx="9">
                  <c:v>6</c:v>
                </c:pt>
                <c:pt idx="10">
                  <c:v>10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68795114"/>
        <c:axId val="48374270"/>
      </c:barChart>
      <c:catAx>
        <c:axId val="6879511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8374270"/>
        <c:crossesAt val="0"/>
        <c:auto val="1"/>
        <c:lblAlgn val="ctr"/>
        <c:lblOffset val="100"/>
      </c:catAx>
      <c:valAx>
        <c:axId val="4837427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68795114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'Real Data Histogram'!$C$9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cat>
            <c:strRef>
              <c:f>'Real Data Histogram'!$B$10:$B$40</c:f>
              <c:strCache>
                <c:ptCount val="31"/>
                <c:pt idx="0">
                  <c:v>1.6915</c:v>
                </c:pt>
                <c:pt idx="1">
                  <c:v>3.383</c:v>
                </c:pt>
                <c:pt idx="2">
                  <c:v>5.0745</c:v>
                </c:pt>
                <c:pt idx="3">
                  <c:v>6.766</c:v>
                </c:pt>
                <c:pt idx="4">
                  <c:v>8.4575</c:v>
                </c:pt>
                <c:pt idx="5">
                  <c:v>10.149</c:v>
                </c:pt>
                <c:pt idx="6">
                  <c:v>11.8405</c:v>
                </c:pt>
                <c:pt idx="7">
                  <c:v>13.532</c:v>
                </c:pt>
                <c:pt idx="8">
                  <c:v>15.2235</c:v>
                </c:pt>
                <c:pt idx="9">
                  <c:v>16.915</c:v>
                </c:pt>
                <c:pt idx="10">
                  <c:v>18.6065</c:v>
                </c:pt>
                <c:pt idx="11">
                  <c:v>20.298</c:v>
                </c:pt>
                <c:pt idx="12">
                  <c:v>21.9895</c:v>
                </c:pt>
                <c:pt idx="13">
                  <c:v>23.681</c:v>
                </c:pt>
                <c:pt idx="14">
                  <c:v>25.3725</c:v>
                </c:pt>
                <c:pt idx="15">
                  <c:v>27.064</c:v>
                </c:pt>
                <c:pt idx="16">
                  <c:v>28.7555</c:v>
                </c:pt>
                <c:pt idx="17">
                  <c:v>30.447</c:v>
                </c:pt>
                <c:pt idx="18">
                  <c:v>32.1385</c:v>
                </c:pt>
                <c:pt idx="19">
                  <c:v>33.83</c:v>
                </c:pt>
                <c:pt idx="20">
                  <c:v>35.5215</c:v>
                </c:pt>
                <c:pt idx="21">
                  <c:v>37.213</c:v>
                </c:pt>
                <c:pt idx="22">
                  <c:v>38.9045</c:v>
                </c:pt>
                <c:pt idx="23">
                  <c:v>40.596</c:v>
                </c:pt>
                <c:pt idx="24">
                  <c:v>42.2875</c:v>
                </c:pt>
                <c:pt idx="25">
                  <c:v>43.979</c:v>
                </c:pt>
                <c:pt idx="26">
                  <c:v>45.6705</c:v>
                </c:pt>
                <c:pt idx="27">
                  <c:v>47.362</c:v>
                </c:pt>
                <c:pt idx="28">
                  <c:v>49.0535</c:v>
                </c:pt>
                <c:pt idx="29">
                  <c:v>50.745</c:v>
                </c:pt>
                <c:pt idx="30">
                  <c:v>52.4365</c:v>
                </c:pt>
              </c:strCache>
            </c:strRef>
          </c:cat>
          <c:val>
            <c:numRef>
              <c:f>'Real Data Histogram'!$C$10:$C$40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22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gapWidth val="100"/>
        <c:axId val="95379684"/>
        <c:axId val="36651089"/>
      </c:barChart>
      <c:catAx>
        <c:axId val="953796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36651089"/>
        <c:crossesAt val="0"/>
        <c:auto val="1"/>
        <c:lblAlgn val="ctr"/>
        <c:lblOffset val="100"/>
      </c:catAx>
      <c:valAx>
        <c:axId val="3665108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95379684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161640</xdr:colOff>
      <xdr:row>4</xdr:row>
      <xdr:rowOff>169560</xdr:rowOff>
    </xdr:from>
    <xdr:to>
      <xdr:col>7</xdr:col>
      <xdr:colOff>627840</xdr:colOff>
      <xdr:row>16</xdr:row>
      <xdr:rowOff>150840</xdr:rowOff>
    </xdr:to>
    <xdr:graphicFrame>
      <xdr:nvGraphicFramePr>
        <xdr:cNvPr id="0" name=""/>
        <xdr:cNvGraphicFramePr/>
      </xdr:nvGraphicFramePr>
      <xdr:xfrm>
        <a:off x="2599920" y="873000"/>
        <a:ext cx="3717360" cy="209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108360</xdr:colOff>
      <xdr:row>0</xdr:row>
      <xdr:rowOff>168840</xdr:rowOff>
    </xdr:from>
    <xdr:to>
      <xdr:col>11</xdr:col>
      <xdr:colOff>155880</xdr:colOff>
      <xdr:row>13</xdr:row>
      <xdr:rowOff>150120</xdr:rowOff>
    </xdr:to>
    <xdr:graphicFrame>
      <xdr:nvGraphicFramePr>
        <xdr:cNvPr id="1" name=""/>
        <xdr:cNvGraphicFramePr/>
      </xdr:nvGraphicFramePr>
      <xdr:xfrm>
        <a:off x="4172040" y="168840"/>
        <a:ext cx="4924440" cy="226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161640</xdr:colOff>
      <xdr:row>1</xdr:row>
      <xdr:rowOff>32040</xdr:rowOff>
    </xdr:from>
    <xdr:to>
      <xdr:col>10</xdr:col>
      <xdr:colOff>149760</xdr:colOff>
      <xdr:row>14</xdr:row>
      <xdr:rowOff>82080</xdr:rowOff>
    </xdr:to>
    <xdr:graphicFrame>
      <xdr:nvGraphicFramePr>
        <xdr:cNvPr id="2" name=""/>
        <xdr:cNvGraphicFramePr/>
      </xdr:nvGraphicFramePr>
      <xdr:xfrm>
        <a:off x="3412800" y="207720"/>
        <a:ext cx="4864680" cy="233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185400</xdr:colOff>
      <xdr:row>1</xdr:row>
      <xdr:rowOff>94320</xdr:rowOff>
    </xdr:from>
    <xdr:to>
      <xdr:col>7</xdr:col>
      <xdr:colOff>382680</xdr:colOff>
      <xdr:row>12</xdr:row>
      <xdr:rowOff>132120</xdr:rowOff>
    </xdr:to>
    <xdr:graphicFrame>
      <xdr:nvGraphicFramePr>
        <xdr:cNvPr id="3" name=""/>
        <xdr:cNvGraphicFramePr/>
      </xdr:nvGraphicFramePr>
      <xdr:xfrm>
        <a:off x="2623680" y="270000"/>
        <a:ext cx="3448440" cy="197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77400</xdr:colOff>
      <xdr:row>13</xdr:row>
      <xdr:rowOff>95040</xdr:rowOff>
    </xdr:from>
    <xdr:to>
      <xdr:col>7</xdr:col>
      <xdr:colOff>543600</xdr:colOff>
      <xdr:row>25</xdr:row>
      <xdr:rowOff>76320</xdr:rowOff>
    </xdr:to>
    <xdr:graphicFrame>
      <xdr:nvGraphicFramePr>
        <xdr:cNvPr id="4" name=""/>
        <xdr:cNvGraphicFramePr/>
      </xdr:nvGraphicFramePr>
      <xdr:xfrm>
        <a:off x="2515680" y="2381400"/>
        <a:ext cx="3717360" cy="209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101520</xdr:colOff>
      <xdr:row>1</xdr:row>
      <xdr:rowOff>12600</xdr:rowOff>
    </xdr:from>
    <xdr:to>
      <xdr:col>7</xdr:col>
      <xdr:colOff>430200</xdr:colOff>
      <xdr:row>12</xdr:row>
      <xdr:rowOff>106560</xdr:rowOff>
    </xdr:to>
    <xdr:graphicFrame>
      <xdr:nvGraphicFramePr>
        <xdr:cNvPr id="5" name=""/>
        <xdr:cNvGraphicFramePr/>
      </xdr:nvGraphicFramePr>
      <xdr:xfrm>
        <a:off x="2539800" y="188280"/>
        <a:ext cx="3579840" cy="202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65520</xdr:colOff>
      <xdr:row>13</xdr:row>
      <xdr:rowOff>151560</xdr:rowOff>
    </xdr:from>
    <xdr:to>
      <xdr:col>7</xdr:col>
      <xdr:colOff>531720</xdr:colOff>
      <xdr:row>25</xdr:row>
      <xdr:rowOff>132840</xdr:rowOff>
    </xdr:to>
    <xdr:graphicFrame>
      <xdr:nvGraphicFramePr>
        <xdr:cNvPr id="6" name=""/>
        <xdr:cNvGraphicFramePr/>
      </xdr:nvGraphicFramePr>
      <xdr:xfrm>
        <a:off x="2503800" y="2437920"/>
        <a:ext cx="3717360" cy="209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G12" activeCellId="0" sqref="G12"/>
    </sheetView>
  </sheetViews>
  <sheetFormatPr defaultRowHeight="13.85"/>
  <cols>
    <col collapsed="false" hidden="false" max="1" min="1" style="1" width="11.5204081632653"/>
    <col collapsed="false" hidden="false" max="2" min="2" style="1" width="15.7857142857143"/>
    <col collapsed="false" hidden="false" max="1025" min="3" style="1" width="11.5204081632653"/>
  </cols>
  <sheetData>
    <row r="1" customFormat="false" ht="13.85" hidden="false" customHeight="false" outlineLevel="0" collapsed="false">
      <c r="A1" s="2" t="s">
        <v>0</v>
      </c>
      <c r="B1" s="2"/>
      <c r="C1" s="3" t="s">
        <v>1</v>
      </c>
    </row>
    <row r="2" customFormat="false" ht="13.85" hidden="false" customHeight="false" outlineLevel="0" collapsed="false">
      <c r="A2" s="1" t="s">
        <v>2</v>
      </c>
      <c r="B2" s="1" t="n">
        <v>21.26</v>
      </c>
      <c r="C2" s="4" t="s">
        <v>3</v>
      </c>
    </row>
    <row r="3" customFormat="false" ht="13.85" hidden="false" customHeight="false" outlineLevel="0" collapsed="false">
      <c r="A3" s="1" t="s">
        <v>4</v>
      </c>
      <c r="B3" s="1" t="n">
        <v>11.35</v>
      </c>
      <c r="C3" s="5" t="n">
        <f aca="false">AVERAGE(B2:B128)</f>
        <v>14.9332283464567</v>
      </c>
    </row>
    <row r="4" customFormat="false" ht="13.85" hidden="false" customHeight="false" outlineLevel="0" collapsed="false">
      <c r="A4" s="1" t="s">
        <v>5</v>
      </c>
      <c r="B4" s="1" t="n">
        <v>20.34</v>
      </c>
      <c r="C4" s="4" t="s">
        <v>6</v>
      </c>
    </row>
    <row r="5" customFormat="false" ht="13.85" hidden="false" customHeight="false" outlineLevel="0" collapsed="false">
      <c r="A5" s="1" t="s">
        <v>7</v>
      </c>
      <c r="B5" s="1" t="n">
        <v>13.13</v>
      </c>
      <c r="C5" s="5" t="n">
        <f aca="false">STDEV(B2:B128)</f>
        <v>6.81511833409821</v>
      </c>
    </row>
    <row r="6" customFormat="false" ht="13.85" hidden="false" customHeight="false" outlineLevel="0" collapsed="false">
      <c r="A6" s="1" t="s">
        <v>8</v>
      </c>
      <c r="B6" s="1" t="n">
        <v>10.4</v>
      </c>
      <c r="C6" s="4" t="s">
        <v>9</v>
      </c>
    </row>
    <row r="7" customFormat="false" ht="13.85" hidden="false" customHeight="false" outlineLevel="0" collapsed="false">
      <c r="A7" s="1" t="s">
        <v>10</v>
      </c>
      <c r="B7" s="1" t="n">
        <v>12.11</v>
      </c>
      <c r="C7" s="5" t="n">
        <f aca="false">MEDIAN(B2:B128)</f>
        <v>12.82</v>
      </c>
    </row>
    <row r="8" customFormat="false" ht="13.85" hidden="false" customHeight="false" outlineLevel="0" collapsed="false">
      <c r="A8" s="6" t="s">
        <v>11</v>
      </c>
      <c r="B8" s="6" t="n">
        <v>38.18</v>
      </c>
    </row>
    <row r="9" customFormat="false" ht="13.85" hidden="false" customHeight="false" outlineLevel="0" collapsed="false">
      <c r="A9" s="1" t="s">
        <v>12</v>
      </c>
      <c r="B9" s="1" t="n">
        <v>9.21</v>
      </c>
    </row>
    <row r="10" customFormat="false" ht="13.85" hidden="false" customHeight="false" outlineLevel="0" collapsed="false">
      <c r="A10" s="1" t="s">
        <v>13</v>
      </c>
      <c r="B10" s="1" t="n">
        <v>22.31</v>
      </c>
    </row>
    <row r="11" customFormat="false" ht="13.85" hidden="false" customHeight="false" outlineLevel="0" collapsed="false">
      <c r="A11" s="1" t="s">
        <v>14</v>
      </c>
      <c r="B11" s="1" t="n">
        <v>14.05</v>
      </c>
    </row>
    <row r="12" customFormat="false" ht="13.85" hidden="false" customHeight="false" outlineLevel="0" collapsed="false">
      <c r="A12" s="1" t="s">
        <v>15</v>
      </c>
      <c r="B12" s="1" t="n">
        <v>13.87</v>
      </c>
    </row>
    <row r="13" customFormat="false" ht="13.85" hidden="false" customHeight="false" outlineLevel="0" collapsed="false">
      <c r="A13" s="1" t="s">
        <v>16</v>
      </c>
      <c r="B13" s="1" t="n">
        <v>19.28</v>
      </c>
    </row>
    <row r="14" customFormat="false" ht="13.85" hidden="false" customHeight="false" outlineLevel="0" collapsed="false">
      <c r="A14" s="6" t="s">
        <v>17</v>
      </c>
      <c r="B14" s="6" t="n">
        <v>34.84</v>
      </c>
    </row>
    <row r="15" customFormat="false" ht="13.85" hidden="false" customHeight="false" outlineLevel="0" collapsed="false">
      <c r="A15" s="1" t="s">
        <v>18</v>
      </c>
      <c r="B15" s="1" t="n">
        <v>13.36</v>
      </c>
    </row>
    <row r="16" customFormat="false" ht="13.85" hidden="false" customHeight="false" outlineLevel="0" collapsed="false">
      <c r="A16" s="1" t="s">
        <v>19</v>
      </c>
      <c r="B16" s="1" t="n">
        <v>11.85</v>
      </c>
    </row>
    <row r="17" customFormat="false" ht="13.85" hidden="false" customHeight="false" outlineLevel="0" collapsed="false">
      <c r="A17" s="1" t="s">
        <v>20</v>
      </c>
      <c r="B17" s="1" t="n">
        <v>26.28</v>
      </c>
    </row>
    <row r="18" customFormat="false" ht="13.85" hidden="false" customHeight="false" outlineLevel="0" collapsed="false">
      <c r="A18" s="1" t="s">
        <v>21</v>
      </c>
      <c r="B18" s="1" t="n">
        <v>6.73</v>
      </c>
    </row>
    <row r="19" customFormat="false" ht="13.85" hidden="false" customHeight="false" outlineLevel="0" collapsed="false">
      <c r="A19" s="1" t="s">
        <v>22</v>
      </c>
      <c r="B19" s="1" t="n">
        <v>16.11</v>
      </c>
    </row>
    <row r="20" customFormat="false" ht="13.85" hidden="false" customHeight="false" outlineLevel="0" collapsed="false">
      <c r="A20" s="1" t="s">
        <v>23</v>
      </c>
      <c r="B20" s="1" t="n">
        <v>8.51</v>
      </c>
    </row>
    <row r="21" customFormat="false" ht="13.85" hidden="false" customHeight="false" outlineLevel="0" collapsed="false">
      <c r="A21" s="1" t="s">
        <v>24</v>
      </c>
      <c r="B21" s="1" t="n">
        <v>16.86</v>
      </c>
    </row>
    <row r="22" customFormat="false" ht="13.85" hidden="false" customHeight="false" outlineLevel="0" collapsed="false">
      <c r="A22" s="1" t="s">
        <v>25</v>
      </c>
      <c r="B22" s="1" t="n">
        <v>7.06</v>
      </c>
    </row>
    <row r="23" customFormat="false" ht="13.85" hidden="false" customHeight="false" outlineLevel="0" collapsed="false">
      <c r="A23" s="1" t="s">
        <v>26</v>
      </c>
      <c r="B23" s="1" t="n">
        <v>5.59</v>
      </c>
    </row>
    <row r="24" customFormat="false" ht="13.85" hidden="false" customHeight="false" outlineLevel="0" collapsed="false">
      <c r="A24" s="1" t="s">
        <v>27</v>
      </c>
      <c r="B24" s="1" t="n">
        <v>7.91</v>
      </c>
    </row>
    <row r="25" customFormat="false" ht="13.85" hidden="false" customHeight="false" outlineLevel="0" collapsed="false">
      <c r="A25" s="1" t="s">
        <v>28</v>
      </c>
      <c r="B25" s="1" t="n">
        <v>16.29</v>
      </c>
    </row>
    <row r="26" customFormat="false" ht="13.85" hidden="false" customHeight="false" outlineLevel="0" collapsed="false">
      <c r="A26" s="1" t="s">
        <v>29</v>
      </c>
      <c r="B26" s="1" t="n">
        <v>10.6</v>
      </c>
    </row>
    <row r="27" customFormat="false" ht="13.85" hidden="false" customHeight="false" outlineLevel="0" collapsed="false">
      <c r="A27" s="1" t="s">
        <v>30</v>
      </c>
      <c r="B27" s="1" t="n">
        <v>19.32</v>
      </c>
    </row>
    <row r="28" customFormat="false" ht="13.85" hidden="false" customHeight="false" outlineLevel="0" collapsed="false">
      <c r="A28" s="1" t="s">
        <v>31</v>
      </c>
      <c r="B28" s="1" t="n">
        <v>8.72</v>
      </c>
    </row>
    <row r="29" customFormat="false" ht="13.85" hidden="false" customHeight="false" outlineLevel="0" collapsed="false">
      <c r="A29" s="1" t="s">
        <v>32</v>
      </c>
      <c r="B29" s="1" t="n">
        <v>19.52</v>
      </c>
    </row>
    <row r="30" customFormat="false" ht="13.85" hidden="false" customHeight="false" outlineLevel="0" collapsed="false">
      <c r="A30" s="1" t="s">
        <v>33</v>
      </c>
      <c r="B30" s="1" t="n">
        <v>18.65</v>
      </c>
    </row>
    <row r="31" customFormat="false" ht="13.85" hidden="false" customHeight="false" outlineLevel="0" collapsed="false">
      <c r="A31" s="1" t="s">
        <v>34</v>
      </c>
      <c r="B31" s="1" t="n">
        <v>19.3</v>
      </c>
    </row>
    <row r="32" customFormat="false" ht="13.85" hidden="false" customHeight="false" outlineLevel="0" collapsed="false">
      <c r="A32" s="1" t="s">
        <v>35</v>
      </c>
      <c r="B32" s="1" t="n">
        <v>11.72</v>
      </c>
    </row>
    <row r="33" customFormat="false" ht="13.85" hidden="false" customHeight="false" outlineLevel="0" collapsed="false">
      <c r="A33" s="1" t="s">
        <v>36</v>
      </c>
      <c r="B33" s="1" t="n">
        <v>19.18</v>
      </c>
    </row>
    <row r="34" customFormat="false" ht="13.85" hidden="false" customHeight="false" outlineLevel="0" collapsed="false">
      <c r="A34" s="1" t="s">
        <v>37</v>
      </c>
      <c r="B34" s="1" t="n">
        <v>12.63</v>
      </c>
    </row>
    <row r="35" customFormat="false" ht="13.85" hidden="false" customHeight="false" outlineLevel="0" collapsed="false">
      <c r="A35" s="1" t="s">
        <v>38</v>
      </c>
      <c r="B35" s="1" t="n">
        <v>16.18</v>
      </c>
    </row>
    <row r="36" customFormat="false" ht="13.85" hidden="false" customHeight="false" outlineLevel="0" collapsed="false">
      <c r="A36" s="1" t="s">
        <v>39</v>
      </c>
      <c r="B36" s="1" t="n">
        <v>11.6</v>
      </c>
    </row>
    <row r="37" customFormat="false" ht="13.85" hidden="false" customHeight="false" outlineLevel="0" collapsed="false">
      <c r="A37" s="1" t="s">
        <v>40</v>
      </c>
      <c r="B37" s="1" t="n">
        <v>13.42</v>
      </c>
    </row>
    <row r="38" customFormat="false" ht="13.85" hidden="false" customHeight="false" outlineLevel="0" collapsed="false">
      <c r="A38" s="1" t="s">
        <v>41</v>
      </c>
      <c r="B38" s="1" t="n">
        <v>23.65</v>
      </c>
    </row>
    <row r="39" customFormat="false" ht="13.85" hidden="false" customHeight="false" outlineLevel="0" collapsed="false">
      <c r="A39" s="1" t="s">
        <v>42</v>
      </c>
      <c r="B39" s="1" t="n">
        <v>17.05</v>
      </c>
    </row>
    <row r="40" customFormat="false" ht="13.85" hidden="false" customHeight="false" outlineLevel="0" collapsed="false">
      <c r="A40" s="1" t="s">
        <v>43</v>
      </c>
      <c r="B40" s="1" t="n">
        <v>19.92</v>
      </c>
    </row>
    <row r="41" customFormat="false" ht="13.85" hidden="false" customHeight="false" outlineLevel="0" collapsed="false">
      <c r="A41" s="1" t="s">
        <v>44</v>
      </c>
      <c r="B41" s="1" t="n">
        <v>15.26</v>
      </c>
    </row>
    <row r="42" customFormat="false" ht="13.85" hidden="false" customHeight="false" outlineLevel="0" collapsed="false">
      <c r="A42" s="1" t="s">
        <v>45</v>
      </c>
      <c r="B42" s="1" t="n">
        <v>13.86</v>
      </c>
    </row>
    <row r="43" customFormat="false" ht="13.85" hidden="false" customHeight="false" outlineLevel="0" collapsed="false">
      <c r="A43" s="1" t="s">
        <v>46</v>
      </c>
      <c r="B43" s="1" t="n">
        <v>8.58</v>
      </c>
    </row>
    <row r="44" customFormat="false" ht="13.85" hidden="false" customHeight="false" outlineLevel="0" collapsed="false">
      <c r="A44" s="1" t="s">
        <v>47</v>
      </c>
      <c r="B44" s="1" t="n">
        <v>12.52</v>
      </c>
    </row>
    <row r="45" customFormat="false" ht="13.85" hidden="false" customHeight="false" outlineLevel="0" collapsed="false">
      <c r="A45" s="1" t="s">
        <v>48</v>
      </c>
      <c r="B45" s="1" t="n">
        <v>13.67</v>
      </c>
    </row>
    <row r="46" customFormat="false" ht="13.85" hidden="false" customHeight="false" outlineLevel="0" collapsed="false">
      <c r="A46" s="1" t="s">
        <v>49</v>
      </c>
      <c r="B46" s="1" t="n">
        <v>19.66</v>
      </c>
    </row>
    <row r="47" customFormat="false" ht="13.85" hidden="false" customHeight="false" outlineLevel="0" collapsed="false">
      <c r="A47" s="1" t="s">
        <v>50</v>
      </c>
      <c r="B47" s="1" t="n">
        <v>9.59</v>
      </c>
    </row>
    <row r="48" customFormat="false" ht="13.85" hidden="false" customHeight="false" outlineLevel="0" collapsed="false">
      <c r="A48" s="1" t="s">
        <v>51</v>
      </c>
      <c r="B48" s="1" t="n">
        <v>6.67</v>
      </c>
    </row>
    <row r="49" customFormat="false" ht="13.85" hidden="false" customHeight="false" outlineLevel="0" collapsed="false">
      <c r="A49" s="1" t="s">
        <v>52</v>
      </c>
      <c r="B49" s="1" t="n">
        <v>7.94</v>
      </c>
    </row>
    <row r="50" customFormat="false" ht="13.85" hidden="false" customHeight="false" outlineLevel="0" collapsed="false">
      <c r="A50" s="1" t="s">
        <v>53</v>
      </c>
      <c r="B50" s="1" t="n">
        <v>17.56</v>
      </c>
    </row>
    <row r="51" customFormat="false" ht="13.85" hidden="false" customHeight="false" outlineLevel="0" collapsed="false">
      <c r="A51" s="1" t="s">
        <v>54</v>
      </c>
      <c r="B51" s="1" t="n">
        <v>17.7</v>
      </c>
    </row>
    <row r="52" customFormat="false" ht="13.85" hidden="false" customHeight="false" outlineLevel="0" collapsed="false">
      <c r="A52" s="1" t="s">
        <v>55</v>
      </c>
      <c r="B52" s="1" t="n">
        <v>9.77</v>
      </c>
    </row>
    <row r="53" customFormat="false" ht="13.85" hidden="false" customHeight="false" outlineLevel="0" collapsed="false">
      <c r="A53" s="1" t="s">
        <v>56</v>
      </c>
      <c r="B53" s="1" t="n">
        <v>12.66</v>
      </c>
    </row>
    <row r="54" customFormat="false" ht="13.85" hidden="false" customHeight="false" outlineLevel="0" collapsed="false">
      <c r="A54" s="1" t="s">
        <v>57</v>
      </c>
      <c r="B54" s="1" t="n">
        <v>11.52</v>
      </c>
    </row>
    <row r="55" customFormat="false" ht="13.85" hidden="false" customHeight="false" outlineLevel="0" collapsed="false">
      <c r="A55" s="1" t="s">
        <v>58</v>
      </c>
      <c r="B55" s="1" t="n">
        <v>12.53</v>
      </c>
    </row>
    <row r="56" customFormat="false" ht="13.85" hidden="false" customHeight="false" outlineLevel="0" collapsed="false">
      <c r="A56" s="1" t="s">
        <v>59</v>
      </c>
      <c r="B56" s="1" t="n">
        <v>16.95</v>
      </c>
    </row>
    <row r="57" customFormat="false" ht="13.85" hidden="false" customHeight="false" outlineLevel="0" collapsed="false">
      <c r="A57" s="1" t="s">
        <v>60</v>
      </c>
      <c r="B57" s="1" t="n">
        <v>11.88</v>
      </c>
    </row>
    <row r="58" customFormat="false" ht="13.85" hidden="false" customHeight="false" outlineLevel="0" collapsed="false">
      <c r="A58" s="1" t="s">
        <v>61</v>
      </c>
      <c r="B58" s="1" t="n">
        <v>14.55</v>
      </c>
    </row>
    <row r="59" customFormat="false" ht="13.85" hidden="false" customHeight="false" outlineLevel="0" collapsed="false">
      <c r="A59" s="1" t="s">
        <v>62</v>
      </c>
      <c r="B59" s="1" t="n">
        <v>21.66</v>
      </c>
    </row>
    <row r="60" customFormat="false" ht="13.85" hidden="false" customHeight="false" outlineLevel="0" collapsed="false">
      <c r="A60" s="1" t="s">
        <v>63</v>
      </c>
      <c r="B60" s="1" t="n">
        <v>12.07</v>
      </c>
    </row>
    <row r="61" customFormat="false" ht="13.85" hidden="false" customHeight="false" outlineLevel="0" collapsed="false">
      <c r="A61" s="1" t="s">
        <v>64</v>
      </c>
      <c r="B61" s="1" t="n">
        <v>22.41</v>
      </c>
    </row>
    <row r="62" customFormat="false" ht="13.85" hidden="false" customHeight="false" outlineLevel="0" collapsed="false">
      <c r="A62" s="1" t="s">
        <v>65</v>
      </c>
      <c r="B62" s="1" t="n">
        <v>23.43</v>
      </c>
    </row>
    <row r="63" customFormat="false" ht="13.85" hidden="false" customHeight="false" outlineLevel="0" collapsed="false">
      <c r="A63" s="1" t="s">
        <v>66</v>
      </c>
      <c r="B63" s="1" t="n">
        <v>13.07</v>
      </c>
    </row>
    <row r="64" customFormat="false" ht="13.85" hidden="false" customHeight="false" outlineLevel="0" collapsed="false">
      <c r="A64" s="1" t="s">
        <v>67</v>
      </c>
      <c r="B64" s="1" t="n">
        <v>19.21</v>
      </c>
    </row>
    <row r="65" customFormat="false" ht="13.85" hidden="false" customHeight="false" outlineLevel="0" collapsed="false">
      <c r="A65" s="1" t="s">
        <v>68</v>
      </c>
      <c r="B65" s="1" t="n">
        <v>32.76</v>
      </c>
    </row>
    <row r="66" customFormat="false" ht="13.85" hidden="false" customHeight="false" outlineLevel="0" collapsed="false">
      <c r="A66" s="1" t="s">
        <v>69</v>
      </c>
      <c r="B66" s="1" t="n">
        <v>11.18</v>
      </c>
    </row>
    <row r="67" customFormat="false" ht="13.85" hidden="false" customHeight="false" outlineLevel="0" collapsed="false">
      <c r="A67" s="1" t="s">
        <v>70</v>
      </c>
      <c r="B67" s="1" t="n">
        <v>18.17</v>
      </c>
    </row>
    <row r="68" customFormat="false" ht="13.85" hidden="false" customHeight="false" outlineLevel="0" collapsed="false">
      <c r="A68" s="1" t="s">
        <v>71</v>
      </c>
      <c r="B68" s="1" t="n">
        <v>19.17</v>
      </c>
    </row>
    <row r="69" customFormat="false" ht="13.85" hidden="false" customHeight="false" outlineLevel="0" collapsed="false">
      <c r="A69" s="1" t="s">
        <v>72</v>
      </c>
      <c r="B69" s="1" t="n">
        <v>11.59</v>
      </c>
    </row>
    <row r="70" customFormat="false" ht="13.85" hidden="false" customHeight="false" outlineLevel="0" collapsed="false">
      <c r="A70" s="1" t="s">
        <v>73</v>
      </c>
      <c r="B70" s="1" t="n">
        <v>11.65</v>
      </c>
    </row>
    <row r="71" customFormat="false" ht="13.85" hidden="false" customHeight="false" outlineLevel="0" collapsed="false">
      <c r="A71" s="1" t="s">
        <v>74</v>
      </c>
      <c r="B71" s="1" t="n">
        <v>12.66</v>
      </c>
    </row>
    <row r="72" customFormat="false" ht="13.85" hidden="false" customHeight="false" outlineLevel="0" collapsed="false">
      <c r="A72" s="1" t="s">
        <v>75</v>
      </c>
      <c r="B72" s="1" t="n">
        <v>7.22</v>
      </c>
    </row>
    <row r="73" customFormat="false" ht="13.85" hidden="false" customHeight="false" outlineLevel="0" collapsed="false">
      <c r="A73" s="1" t="s">
        <v>76</v>
      </c>
      <c r="B73" s="1" t="n">
        <v>7.99</v>
      </c>
    </row>
    <row r="74" customFormat="false" ht="13.85" hidden="false" customHeight="false" outlineLevel="0" collapsed="false">
      <c r="A74" s="1" t="s">
        <v>77</v>
      </c>
      <c r="B74" s="1" t="n">
        <v>9.94</v>
      </c>
    </row>
    <row r="75" customFormat="false" ht="13.85" hidden="false" customHeight="false" outlineLevel="0" collapsed="false">
      <c r="A75" s="1" t="s">
        <v>78</v>
      </c>
      <c r="B75" s="1" t="n">
        <v>8.21</v>
      </c>
    </row>
    <row r="76" customFormat="false" ht="13.85" hidden="false" customHeight="false" outlineLevel="0" collapsed="false">
      <c r="A76" s="1" t="s">
        <v>79</v>
      </c>
      <c r="B76" s="1" t="n">
        <v>26.21</v>
      </c>
    </row>
    <row r="77" customFormat="false" ht="13.85" hidden="false" customHeight="false" outlineLevel="0" collapsed="false">
      <c r="A77" s="1" t="s">
        <v>80</v>
      </c>
      <c r="B77" s="1" t="n">
        <v>9.46</v>
      </c>
    </row>
    <row r="78" customFormat="false" ht="13.85" hidden="false" customHeight="false" outlineLevel="0" collapsed="false">
      <c r="A78" s="1" t="s">
        <v>81</v>
      </c>
      <c r="B78" s="1" t="n">
        <v>11.99</v>
      </c>
    </row>
    <row r="79" customFormat="false" ht="13.85" hidden="false" customHeight="false" outlineLevel="0" collapsed="false">
      <c r="A79" s="1" t="s">
        <v>82</v>
      </c>
      <c r="B79" s="1" t="n">
        <v>11.94</v>
      </c>
    </row>
    <row r="80" customFormat="false" ht="13.85" hidden="false" customHeight="false" outlineLevel="0" collapsed="false">
      <c r="A80" s="1" t="s">
        <v>83</v>
      </c>
      <c r="B80" s="1" t="n">
        <v>16</v>
      </c>
    </row>
    <row r="81" customFormat="false" ht="13.85" hidden="false" customHeight="false" outlineLevel="0" collapsed="false">
      <c r="A81" s="1" t="s">
        <v>84</v>
      </c>
      <c r="B81" s="1" t="n">
        <v>9.54</v>
      </c>
    </row>
    <row r="82" customFormat="false" ht="13.85" hidden="false" customHeight="false" outlineLevel="0" collapsed="false">
      <c r="A82" s="1" t="s">
        <v>85</v>
      </c>
      <c r="B82" s="1" t="n">
        <v>21.13</v>
      </c>
    </row>
    <row r="83" customFormat="false" ht="13.85" hidden="false" customHeight="false" outlineLevel="0" collapsed="false">
      <c r="A83" s="1" t="s">
        <v>86</v>
      </c>
      <c r="B83" s="1" t="n">
        <v>5.58</v>
      </c>
    </row>
    <row r="84" customFormat="false" ht="13.85" hidden="false" customHeight="false" outlineLevel="0" collapsed="false">
      <c r="A84" s="1" t="s">
        <v>87</v>
      </c>
      <c r="B84" s="1" t="n">
        <v>8.18</v>
      </c>
    </row>
    <row r="85" customFormat="false" ht="13.85" hidden="false" customHeight="false" outlineLevel="0" collapsed="false">
      <c r="A85" s="1" t="s">
        <v>88</v>
      </c>
      <c r="B85" s="1" t="n">
        <v>4.85</v>
      </c>
    </row>
    <row r="86" customFormat="false" ht="13.85" hidden="false" customHeight="false" outlineLevel="0" collapsed="false">
      <c r="A86" s="1" t="s">
        <v>89</v>
      </c>
      <c r="B86" s="1" t="n">
        <v>18.79</v>
      </c>
    </row>
    <row r="87" customFormat="false" ht="13.85" hidden="false" customHeight="false" outlineLevel="0" collapsed="false">
      <c r="A87" s="1" t="s">
        <v>90</v>
      </c>
      <c r="B87" s="1" t="n">
        <v>8.38</v>
      </c>
    </row>
    <row r="88" customFormat="false" ht="13.85" hidden="false" customHeight="false" outlineLevel="0" collapsed="false">
      <c r="A88" s="1" t="s">
        <v>91</v>
      </c>
      <c r="B88" s="1" t="n">
        <v>7.93</v>
      </c>
    </row>
    <row r="89" customFormat="false" ht="13.85" hidden="false" customHeight="false" outlineLevel="0" collapsed="false">
      <c r="A89" s="1" t="s">
        <v>92</v>
      </c>
      <c r="B89" s="1" t="n">
        <v>13.69</v>
      </c>
    </row>
    <row r="90" customFormat="false" ht="13.85" hidden="false" customHeight="false" outlineLevel="0" collapsed="false">
      <c r="A90" s="1" t="s">
        <v>93</v>
      </c>
      <c r="B90" s="1" t="n">
        <v>20.44</v>
      </c>
    </row>
    <row r="91" customFormat="false" ht="13.85" hidden="false" customHeight="false" outlineLevel="0" collapsed="false">
      <c r="A91" s="1" t="s">
        <v>94</v>
      </c>
      <c r="B91" s="1" t="n">
        <v>22.41</v>
      </c>
    </row>
    <row r="92" customFormat="false" ht="13.85" hidden="false" customHeight="false" outlineLevel="0" collapsed="false">
      <c r="A92" s="1" t="s">
        <v>95</v>
      </c>
      <c r="B92" s="1" t="n">
        <v>16.58</v>
      </c>
    </row>
    <row r="93" customFormat="false" ht="13.85" hidden="false" customHeight="false" outlineLevel="0" collapsed="false">
      <c r="A93" s="1" t="s">
        <v>96</v>
      </c>
      <c r="B93" s="1" t="n">
        <v>27.47</v>
      </c>
    </row>
    <row r="94" customFormat="false" ht="13.85" hidden="false" customHeight="false" outlineLevel="0" collapsed="false">
      <c r="A94" s="1" t="s">
        <v>97</v>
      </c>
      <c r="B94" s="1" t="n">
        <v>7.77</v>
      </c>
    </row>
    <row r="95" customFormat="false" ht="13.85" hidden="false" customHeight="false" outlineLevel="0" collapsed="false">
      <c r="A95" s="1" t="s">
        <v>98</v>
      </c>
      <c r="B95" s="1" t="n">
        <v>12.32</v>
      </c>
    </row>
    <row r="96" customFormat="false" ht="13.85" hidden="false" customHeight="false" outlineLevel="0" collapsed="false">
      <c r="A96" s="1" t="s">
        <v>99</v>
      </c>
      <c r="B96" s="1" t="n">
        <v>7.17</v>
      </c>
    </row>
    <row r="97" customFormat="false" ht="13.85" hidden="false" customHeight="false" outlineLevel="0" collapsed="false">
      <c r="A97" s="1" t="s">
        <v>100</v>
      </c>
      <c r="B97" s="1" t="n">
        <v>21.26</v>
      </c>
    </row>
    <row r="98" customFormat="false" ht="13.85" hidden="false" customHeight="false" outlineLevel="0" collapsed="false">
      <c r="A98" s="1" t="s">
        <v>101</v>
      </c>
      <c r="B98" s="1" t="n">
        <v>14.92</v>
      </c>
    </row>
    <row r="99" customFormat="false" ht="13.85" hidden="false" customHeight="false" outlineLevel="0" collapsed="false">
      <c r="A99" s="1" t="s">
        <v>102</v>
      </c>
      <c r="B99" s="1" t="n">
        <v>14.35</v>
      </c>
    </row>
    <row r="100" customFormat="false" ht="13.85" hidden="false" customHeight="false" outlineLevel="0" collapsed="false">
      <c r="A100" s="1" t="s">
        <v>103</v>
      </c>
      <c r="B100" s="1" t="n">
        <v>7.22</v>
      </c>
    </row>
    <row r="101" customFormat="false" ht="13.85" hidden="false" customHeight="false" outlineLevel="0" collapsed="false">
      <c r="A101" s="1" t="s">
        <v>104</v>
      </c>
      <c r="B101" s="1" t="n">
        <v>12.31</v>
      </c>
    </row>
    <row r="102" customFormat="false" ht="13.85" hidden="false" customHeight="false" outlineLevel="0" collapsed="false">
      <c r="A102" s="1" t="s">
        <v>105</v>
      </c>
      <c r="B102" s="1" t="n">
        <v>33.44</v>
      </c>
    </row>
    <row r="103" customFormat="false" ht="13.85" hidden="false" customHeight="false" outlineLevel="0" collapsed="false">
      <c r="A103" s="1" t="s">
        <v>106</v>
      </c>
      <c r="B103" s="1" t="n">
        <v>19.67</v>
      </c>
    </row>
    <row r="104" customFormat="false" ht="13.85" hidden="false" customHeight="false" outlineLevel="0" collapsed="false">
      <c r="A104" s="1" t="s">
        <v>107</v>
      </c>
      <c r="B104" s="1" t="n">
        <v>26.98</v>
      </c>
    </row>
    <row r="105" customFormat="false" ht="13.85" hidden="false" customHeight="false" outlineLevel="0" collapsed="false">
      <c r="A105" s="1" t="s">
        <v>108</v>
      </c>
      <c r="B105" s="1" t="n">
        <v>8.98</v>
      </c>
    </row>
    <row r="106" customFormat="false" ht="13.85" hidden="false" customHeight="false" outlineLevel="0" collapsed="false">
      <c r="A106" s="1" t="s">
        <v>109</v>
      </c>
      <c r="B106" s="1" t="n">
        <v>10.71</v>
      </c>
    </row>
    <row r="107" customFormat="false" ht="13.85" hidden="false" customHeight="false" outlineLevel="0" collapsed="false">
      <c r="A107" s="1" t="s">
        <v>110</v>
      </c>
      <c r="B107" s="1" t="n">
        <v>31.25</v>
      </c>
    </row>
    <row r="108" customFormat="false" ht="13.85" hidden="false" customHeight="false" outlineLevel="0" collapsed="false">
      <c r="A108" s="1" t="s">
        <v>111</v>
      </c>
      <c r="B108" s="1" t="n">
        <v>10.43</v>
      </c>
    </row>
    <row r="109" customFormat="false" ht="13.85" hidden="false" customHeight="false" outlineLevel="0" collapsed="false">
      <c r="A109" s="1" t="s">
        <v>112</v>
      </c>
      <c r="B109" s="1" t="n">
        <v>12.82</v>
      </c>
    </row>
    <row r="110" customFormat="false" ht="13.85" hidden="false" customHeight="false" outlineLevel="0" collapsed="false">
      <c r="A110" s="1" t="s">
        <v>113</v>
      </c>
      <c r="B110" s="1" t="n">
        <v>17.86</v>
      </c>
    </row>
    <row r="111" customFormat="false" ht="13.85" hidden="false" customHeight="false" outlineLevel="0" collapsed="false">
      <c r="A111" s="1" t="s">
        <v>114</v>
      </c>
      <c r="B111" s="1" t="n">
        <v>7.66</v>
      </c>
    </row>
    <row r="112" customFormat="false" ht="13.85" hidden="false" customHeight="false" outlineLevel="0" collapsed="false">
      <c r="A112" s="1" t="s">
        <v>115</v>
      </c>
      <c r="B112" s="1" t="n">
        <v>12.48</v>
      </c>
    </row>
    <row r="113" customFormat="false" ht="13.85" hidden="false" customHeight="false" outlineLevel="0" collapsed="false">
      <c r="A113" s="1" t="s">
        <v>116</v>
      </c>
      <c r="B113" s="1" t="n">
        <v>8.08</v>
      </c>
    </row>
    <row r="114" customFormat="false" ht="13.85" hidden="false" customHeight="false" outlineLevel="0" collapsed="false">
      <c r="A114" s="1" t="s">
        <v>117</v>
      </c>
      <c r="B114" s="1" t="n">
        <v>7.35</v>
      </c>
    </row>
    <row r="115" customFormat="false" ht="13.85" hidden="false" customHeight="false" outlineLevel="0" collapsed="false">
      <c r="A115" s="1" t="s">
        <v>118</v>
      </c>
      <c r="B115" s="1" t="n">
        <v>11.99</v>
      </c>
    </row>
    <row r="116" customFormat="false" ht="13.85" hidden="false" customHeight="false" outlineLevel="0" collapsed="false">
      <c r="A116" s="1" t="s">
        <v>119</v>
      </c>
      <c r="B116" s="1" t="n">
        <v>21</v>
      </c>
    </row>
    <row r="117" customFormat="false" ht="13.85" hidden="false" customHeight="false" outlineLevel="0" collapsed="false">
      <c r="A117" s="1" t="s">
        <v>120</v>
      </c>
      <c r="B117" s="1" t="n">
        <v>27.36</v>
      </c>
    </row>
    <row r="118" customFormat="false" ht="13.85" hidden="false" customHeight="false" outlineLevel="0" collapsed="false">
      <c r="A118" s="1" t="s">
        <v>121</v>
      </c>
      <c r="B118" s="1" t="n">
        <v>8.11</v>
      </c>
    </row>
    <row r="119" customFormat="false" ht="13.85" hidden="false" customHeight="false" outlineLevel="0" collapsed="false">
      <c r="A119" s="1" t="s">
        <v>122</v>
      </c>
      <c r="B119" s="1" t="n">
        <v>24.35</v>
      </c>
    </row>
    <row r="120" customFormat="false" ht="13.85" hidden="false" customHeight="false" outlineLevel="0" collapsed="false">
      <c r="A120" s="1" t="s">
        <v>123</v>
      </c>
      <c r="B120" s="1" t="n">
        <v>12.46</v>
      </c>
    </row>
    <row r="121" customFormat="false" ht="13.85" hidden="false" customHeight="false" outlineLevel="0" collapsed="false">
      <c r="A121" s="1" t="s">
        <v>124</v>
      </c>
      <c r="B121" s="1" t="n">
        <v>12.4</v>
      </c>
    </row>
    <row r="122" customFormat="false" ht="13.85" hidden="false" customHeight="false" outlineLevel="0" collapsed="false">
      <c r="A122" s="1" t="s">
        <v>125</v>
      </c>
      <c r="B122" s="1" t="n">
        <v>31.01</v>
      </c>
    </row>
    <row r="123" customFormat="false" ht="13.85" hidden="false" customHeight="false" outlineLevel="0" collapsed="false">
      <c r="A123" s="1" t="s">
        <v>126</v>
      </c>
      <c r="B123" s="1" t="n">
        <v>9.09</v>
      </c>
    </row>
    <row r="124" customFormat="false" ht="13.85" hidden="false" customHeight="false" outlineLevel="0" collapsed="false">
      <c r="A124" s="1" t="s">
        <v>127</v>
      </c>
      <c r="B124" s="1" t="n">
        <v>11.57</v>
      </c>
    </row>
    <row r="125" customFormat="false" ht="13.85" hidden="false" customHeight="false" outlineLevel="0" collapsed="false">
      <c r="A125" s="1" t="s">
        <v>128</v>
      </c>
      <c r="B125" s="1" t="n">
        <v>17.94</v>
      </c>
    </row>
    <row r="126" customFormat="false" ht="13.85" hidden="false" customHeight="false" outlineLevel="0" collapsed="false">
      <c r="A126" s="1" t="s">
        <v>129</v>
      </c>
      <c r="B126" s="1" t="n">
        <v>4.35</v>
      </c>
    </row>
    <row r="127" customFormat="false" ht="13.85" hidden="false" customHeight="false" outlineLevel="0" collapsed="false">
      <c r="A127" s="1" t="s">
        <v>130</v>
      </c>
      <c r="B127" s="1" t="n">
        <v>16.44</v>
      </c>
    </row>
    <row r="128" customFormat="false" ht="13.85" hidden="false" customHeight="false" outlineLevel="0" collapsed="false">
      <c r="A128" s="1" t="s">
        <v>131</v>
      </c>
      <c r="B128" s="1" t="n">
        <v>9.25</v>
      </c>
    </row>
  </sheetData>
  <mergeCells count="1">
    <mergeCell ref="A1:B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B3" activeCellId="0" sqref="B3"/>
    </sheetView>
  </sheetViews>
  <sheetFormatPr defaultRowHeight="13.85"/>
  <cols>
    <col collapsed="false" hidden="false" max="1025" min="1" style="0" width="11.5204081632653"/>
  </cols>
  <sheetData>
    <row r="1" customFormat="false" ht="13.85" hidden="false" customHeight="false" outlineLevel="0" collapsed="false">
      <c r="A1" s="2" t="s">
        <v>132</v>
      </c>
      <c r="B1" s="2"/>
      <c r="C1" s="2"/>
    </row>
    <row r="2" customFormat="false" ht="13.85" hidden="false" customHeight="false" outlineLevel="0" collapsed="false">
      <c r="A2" s="0" t="s">
        <v>133</v>
      </c>
      <c r="B2" s="0" t="n">
        <v>20</v>
      </c>
      <c r="D2" s="0" t="s">
        <v>134</v>
      </c>
      <c r="E2" s="0" t="n">
        <f aca="false">QUARTILE('Real Data'!B2:B128,3)-QUARTILE('Real Data'!B2:B128,1)</f>
        <v>9.515</v>
      </c>
    </row>
    <row r="3" customFormat="false" ht="13.85" hidden="false" customHeight="false" outlineLevel="0" collapsed="false">
      <c r="A3" s="0" t="s">
        <v>135</v>
      </c>
      <c r="B3" s="0" t="n">
        <f aca="false">B6-B5</f>
        <v>33.83</v>
      </c>
      <c r="D3" s="0" t="s">
        <v>136</v>
      </c>
      <c r="E3" s="0" t="n">
        <f aca="false">QUARTILE('Real Data'!B2:B128,3)+1.5*E2</f>
        <v>33.4675</v>
      </c>
    </row>
    <row r="4" customFormat="false" ht="13.85" hidden="false" customHeight="false" outlineLevel="0" collapsed="false">
      <c r="A4" s="0" t="s">
        <v>137</v>
      </c>
      <c r="B4" s="0" t="n">
        <f aca="false">B3/B2</f>
        <v>1.6915</v>
      </c>
      <c r="D4" s="0" t="s">
        <v>138</v>
      </c>
      <c r="E4" s="0" t="n">
        <f aca="false">QUARTILE('Real Data'!B2:B128,1)-1.5*E2</f>
        <v>-4.5925</v>
      </c>
    </row>
    <row r="5" customFormat="false" ht="13.85" hidden="false" customHeight="false" outlineLevel="0" collapsed="false">
      <c r="A5" s="0" t="s">
        <v>139</v>
      </c>
      <c r="B5" s="0" t="n">
        <f aca="false">MIN('Real Data'!B2:B128)</f>
        <v>4.35</v>
      </c>
    </row>
    <row r="6" customFormat="false" ht="13.85" hidden="false" customHeight="false" outlineLevel="0" collapsed="false">
      <c r="A6" s="0" t="s">
        <v>140</v>
      </c>
      <c r="B6" s="0" t="n">
        <f aca="false">MAX('Real Data'!B2:B128)</f>
        <v>38.18</v>
      </c>
    </row>
    <row r="9" customFormat="false" ht="13.85" hidden="false" customHeight="false" outlineLevel="0" collapsed="false">
      <c r="A9" s="0" t="s">
        <v>141</v>
      </c>
      <c r="B9" s="0" t="s">
        <v>142</v>
      </c>
      <c r="C9" s="0" t="s">
        <v>143</v>
      </c>
    </row>
    <row r="10" customFormat="false" ht="13.85" hidden="false" customHeight="false" outlineLevel="0" collapsed="false">
      <c r="A10" s="0" t="n">
        <v>0</v>
      </c>
      <c r="B10" s="0" t="n">
        <f aca="false">A10+B4</f>
        <v>1.6915</v>
      </c>
      <c r="C10" s="0" t="n">
        <f aca="false">COUNTIF('Real Data'!$B$2:$B$128,"&lt;=" &amp; B10)</f>
        <v>0</v>
      </c>
    </row>
    <row r="11" customFormat="false" ht="13.85" hidden="false" customHeight="false" outlineLevel="0" collapsed="false">
      <c r="A11" s="0" t="n">
        <f aca="false">B10</f>
        <v>1.6915</v>
      </c>
      <c r="B11" s="0" t="n">
        <f aca="false">A11+$B$4</f>
        <v>3.383</v>
      </c>
      <c r="C11" s="0" t="n">
        <f aca="false">COUNTIF('Real Data'!$B$2:$B$128,"&lt;=" &amp; B11)-SUM(C10)</f>
        <v>0</v>
      </c>
    </row>
    <row r="12" customFormat="false" ht="13.85" hidden="false" customHeight="false" outlineLevel="0" collapsed="false">
      <c r="A12" s="0" t="n">
        <f aca="false">B11</f>
        <v>3.383</v>
      </c>
      <c r="B12" s="0" t="n">
        <f aca="false">A12+$B$4</f>
        <v>5.0745</v>
      </c>
      <c r="C12" s="0" t="n">
        <f aca="false">COUNTIF('Real Data'!$B$2:$B$128,"&lt;=" &amp; B12)-SUM($C$10:C11)</f>
        <v>2</v>
      </c>
    </row>
    <row r="13" customFormat="false" ht="13.85" hidden="false" customHeight="false" outlineLevel="0" collapsed="false">
      <c r="A13" s="0" t="n">
        <f aca="false">B12</f>
        <v>5.0745</v>
      </c>
      <c r="B13" s="0" t="n">
        <f aca="false">A13+$B$4</f>
        <v>6.766</v>
      </c>
      <c r="C13" s="0" t="n">
        <f aca="false">COUNTIF('Real Data'!$B$2:$B$128,"&lt;=" &amp; B13)-SUM($C$10:C12)</f>
        <v>4</v>
      </c>
    </row>
    <row r="14" customFormat="false" ht="13.85" hidden="false" customHeight="false" outlineLevel="0" collapsed="false">
      <c r="A14" s="0" t="n">
        <f aca="false">B13</f>
        <v>6.766</v>
      </c>
      <c r="B14" s="0" t="n">
        <f aca="false">A14+$B$4</f>
        <v>8.4575</v>
      </c>
      <c r="C14" s="0" t="n">
        <f aca="false">COUNTIF('Real Data'!$B$2:$B$128,"&lt;=" &amp; B14)-SUM($C$10:C13)</f>
        <v>16</v>
      </c>
    </row>
    <row r="15" customFormat="false" ht="13.85" hidden="false" customHeight="false" outlineLevel="0" collapsed="false">
      <c r="A15" s="0" t="n">
        <f aca="false">B14</f>
        <v>8.4575</v>
      </c>
      <c r="B15" s="0" t="n">
        <f aca="false">A15+$B$4</f>
        <v>10.149</v>
      </c>
      <c r="C15" s="0" t="n">
        <f aca="false">COUNTIF('Real Data'!$B$2:$B$128,"&lt;=" &amp; B15)-SUM($C$10:C14)</f>
        <v>12</v>
      </c>
    </row>
    <row r="16" customFormat="false" ht="13.85" hidden="false" customHeight="false" outlineLevel="0" collapsed="false">
      <c r="A16" s="0" t="n">
        <f aca="false">B15</f>
        <v>10.149</v>
      </c>
      <c r="B16" s="0" t="n">
        <f aca="false">A16+$B$4</f>
        <v>11.8405</v>
      </c>
      <c r="C16" s="0" t="n">
        <f aca="false">COUNTIF('Real Data'!$B$2:$B$128,"&lt;=" &amp; B16)-SUM($C$10:C15)</f>
        <v>12</v>
      </c>
    </row>
    <row r="17" customFormat="false" ht="13.85" hidden="false" customHeight="false" outlineLevel="0" collapsed="false">
      <c r="A17" s="0" t="n">
        <f aca="false">B16</f>
        <v>11.8405</v>
      </c>
      <c r="B17" s="0" t="n">
        <f aca="false">A17+$B$4</f>
        <v>13.532</v>
      </c>
      <c r="C17" s="0" t="n">
        <f aca="false">COUNTIF('Real Data'!$B$2:$B$128,"&lt;=" &amp; B17)-SUM($C$10:C16)</f>
        <v>22</v>
      </c>
    </row>
    <row r="18" customFormat="false" ht="13.85" hidden="false" customHeight="false" outlineLevel="0" collapsed="false">
      <c r="A18" s="0" t="n">
        <f aca="false">B17</f>
        <v>13.532</v>
      </c>
      <c r="B18" s="0" t="n">
        <f aca="false">A18+$B$4</f>
        <v>15.2235</v>
      </c>
      <c r="C18" s="0" t="n">
        <f aca="false">COUNTIF('Real Data'!$B$2:$B$128,"&lt;=" &amp; B18)-SUM($C$10:C17)</f>
        <v>8</v>
      </c>
    </row>
    <row r="19" customFormat="false" ht="13.85" hidden="false" customHeight="false" outlineLevel="0" collapsed="false">
      <c r="A19" s="0" t="n">
        <f aca="false">B18</f>
        <v>15.2235</v>
      </c>
      <c r="B19" s="0" t="n">
        <f aca="false">A19+$B$4</f>
        <v>16.915</v>
      </c>
      <c r="C19" s="0" t="n">
        <f aca="false">COUNTIF('Real Data'!$B$2:$B$128,"&lt;=" &amp; B19)-SUM($C$10:C18)</f>
        <v>8</v>
      </c>
    </row>
    <row r="20" customFormat="false" ht="13.85" hidden="false" customHeight="false" outlineLevel="0" collapsed="false">
      <c r="A20" s="0" t="n">
        <f aca="false">B19</f>
        <v>16.915</v>
      </c>
      <c r="B20" s="0" t="n">
        <f aca="false">A20+$B$4</f>
        <v>18.6065</v>
      </c>
      <c r="C20" s="0" t="n">
        <f aca="false">COUNTIF('Real Data'!$B$2:$B$128,"&lt;=" &amp; B20)-SUM($C$10:C19)</f>
        <v>7</v>
      </c>
    </row>
    <row r="21" customFormat="false" ht="13.85" hidden="false" customHeight="false" outlineLevel="0" collapsed="false">
      <c r="A21" s="0" t="n">
        <f aca="false">B20</f>
        <v>18.6065</v>
      </c>
      <c r="B21" s="0" t="n">
        <f aca="false">A21+$B$4</f>
        <v>20.298</v>
      </c>
      <c r="C21" s="0" t="n">
        <f aca="false">COUNTIF('Real Data'!$B$2:$B$128,"&lt;=" &amp; B21)-SUM($C$10:C20)</f>
        <v>12</v>
      </c>
    </row>
    <row r="22" customFormat="false" ht="13.85" hidden="false" customHeight="false" outlineLevel="0" collapsed="false">
      <c r="A22" s="0" t="n">
        <f aca="false">B21</f>
        <v>20.298</v>
      </c>
      <c r="B22" s="0" t="n">
        <f aca="false">A22+$B$4</f>
        <v>21.9895</v>
      </c>
      <c r="C22" s="0" t="n">
        <f aca="false">COUNTIF('Real Data'!$B$2:$B$128,"&lt;=" &amp; B22)-SUM($C$10:C21)</f>
        <v>7</v>
      </c>
    </row>
    <row r="23" customFormat="false" ht="13.85" hidden="false" customHeight="false" outlineLevel="0" collapsed="false">
      <c r="A23" s="0" t="n">
        <f aca="false">B22</f>
        <v>21.9895</v>
      </c>
      <c r="B23" s="0" t="n">
        <f aca="false">A23+$B$4</f>
        <v>23.681</v>
      </c>
      <c r="C23" s="0" t="n">
        <f aca="false">COUNTIF('Real Data'!$B$2:$B$128,"&lt;=" &amp; B23)-SUM($C$10:C22)</f>
        <v>5</v>
      </c>
    </row>
    <row r="24" customFormat="false" ht="13.85" hidden="false" customHeight="false" outlineLevel="0" collapsed="false">
      <c r="A24" s="0" t="n">
        <f aca="false">B23</f>
        <v>23.681</v>
      </c>
      <c r="B24" s="0" t="n">
        <f aca="false">A24+$B$4</f>
        <v>25.3725</v>
      </c>
      <c r="C24" s="0" t="n">
        <f aca="false">COUNTIF('Real Data'!$B$2:$B$128,"&lt;=" &amp; B24)-SUM($C$10:C23)</f>
        <v>1</v>
      </c>
    </row>
    <row r="25" customFormat="false" ht="13.85" hidden="false" customHeight="false" outlineLevel="0" collapsed="false">
      <c r="A25" s="0" t="n">
        <f aca="false">B24</f>
        <v>25.3725</v>
      </c>
      <c r="B25" s="0" t="n">
        <f aca="false">A25+$B$4</f>
        <v>27.064</v>
      </c>
      <c r="C25" s="0" t="n">
        <f aca="false">COUNTIF('Real Data'!$B$2:$B$128,"&lt;=" &amp; B25)-SUM($C$10:C24)</f>
        <v>3</v>
      </c>
    </row>
    <row r="26" customFormat="false" ht="13.85" hidden="false" customHeight="false" outlineLevel="0" collapsed="false">
      <c r="A26" s="0" t="n">
        <f aca="false">B25</f>
        <v>27.064</v>
      </c>
      <c r="B26" s="0" t="n">
        <f aca="false">A26+$B$4</f>
        <v>28.7555</v>
      </c>
      <c r="C26" s="0" t="n">
        <f aca="false">COUNTIF('Real Data'!$B$2:$B$128,"&lt;=" &amp; B26)-SUM($C$10:C25)</f>
        <v>2</v>
      </c>
    </row>
    <row r="27" customFormat="false" ht="13.85" hidden="false" customHeight="false" outlineLevel="0" collapsed="false">
      <c r="A27" s="0" t="n">
        <f aca="false">B26</f>
        <v>28.7555</v>
      </c>
      <c r="B27" s="0" t="n">
        <f aca="false">A27+$B$4</f>
        <v>30.447</v>
      </c>
      <c r="C27" s="0" t="n">
        <f aca="false">COUNTIF('Real Data'!$B$2:$B$128,"&lt;=" &amp; B27)-SUM($C$10:C26)</f>
        <v>0</v>
      </c>
    </row>
    <row r="28" customFormat="false" ht="13.85" hidden="false" customHeight="false" outlineLevel="0" collapsed="false">
      <c r="A28" s="0" t="n">
        <f aca="false">B27</f>
        <v>30.447</v>
      </c>
      <c r="B28" s="0" t="n">
        <f aca="false">A28+$B$4</f>
        <v>32.1385</v>
      </c>
      <c r="C28" s="0" t="n">
        <f aca="false">COUNTIF('Real Data'!$B$2:$B$128,"&lt;=" &amp; B28)-SUM($C$10:C27)</f>
        <v>2</v>
      </c>
    </row>
    <row r="29" customFormat="false" ht="13.85" hidden="false" customHeight="false" outlineLevel="0" collapsed="false">
      <c r="A29" s="0" t="n">
        <f aca="false">B28</f>
        <v>32.1385</v>
      </c>
      <c r="B29" s="0" t="n">
        <f aca="false">A29+$B$4</f>
        <v>33.83</v>
      </c>
      <c r="C29" s="0" t="n">
        <f aca="false">COUNTIF('Real Data'!$B$2:$B$128,"&lt;=" &amp; B29)-SUM($C$10:C28)</f>
        <v>2</v>
      </c>
    </row>
    <row r="30" customFormat="false" ht="13.85" hidden="false" customHeight="false" outlineLevel="0" collapsed="false">
      <c r="A30" s="0" t="n">
        <f aca="false">B29</f>
        <v>33.83</v>
      </c>
      <c r="B30" s="0" t="n">
        <f aca="false">A30+$B$4</f>
        <v>35.5215</v>
      </c>
      <c r="C30" s="0" t="n">
        <f aca="false">COUNTIF('Real Data'!$B$2:$B$128,"&lt;=" &amp; B30)-SUM($C$10:C29)</f>
        <v>1</v>
      </c>
    </row>
    <row r="31" customFormat="false" ht="13.85" hidden="false" customHeight="false" outlineLevel="0" collapsed="false">
      <c r="A31" s="0" t="n">
        <f aca="false">B30</f>
        <v>35.5215</v>
      </c>
      <c r="B31" s="0" t="n">
        <f aca="false">A31+$B$4</f>
        <v>37.213</v>
      </c>
      <c r="C31" s="0" t="n">
        <f aca="false">COUNTIF('Real Data'!$B$2:$B$128,"&lt;=" &amp; B31)-SUM($C$10:C30)</f>
        <v>0</v>
      </c>
    </row>
    <row r="32" customFormat="false" ht="13.85" hidden="false" customHeight="false" outlineLevel="0" collapsed="false">
      <c r="A32" s="0" t="n">
        <f aca="false">B31</f>
        <v>37.213</v>
      </c>
      <c r="B32" s="0" t="n">
        <f aca="false">A32+$B$4</f>
        <v>38.9045</v>
      </c>
      <c r="C32" s="0" t="n">
        <f aca="false">COUNTIF('Real Data'!$B$2:$B$128,"&lt;=" &amp; B32)-SUM($C$10:C31)</f>
        <v>1</v>
      </c>
    </row>
    <row r="33" customFormat="false" ht="13.85" hidden="false" customHeight="false" outlineLevel="0" collapsed="false">
      <c r="A33" s="0" t="n">
        <f aca="false">B32</f>
        <v>38.9045</v>
      </c>
      <c r="B33" s="0" t="n">
        <f aca="false">A33+$B$4</f>
        <v>40.596</v>
      </c>
      <c r="C33" s="0" t="n">
        <f aca="false">COUNTIF('Real Data'!$B$2:$B$128,"&lt;=" &amp; B33)-SUM($C$10:C32)</f>
        <v>0</v>
      </c>
    </row>
    <row r="34" customFormat="false" ht="13.85" hidden="false" customHeight="false" outlineLevel="0" collapsed="false">
      <c r="A34" s="0" t="n">
        <f aca="false">B33</f>
        <v>40.596</v>
      </c>
      <c r="B34" s="0" t="n">
        <f aca="false">A34+$B$4</f>
        <v>42.2875</v>
      </c>
      <c r="C34" s="0" t="n">
        <f aca="false">COUNTIF('Real Data'!$B$2:$B$128,"&lt;=" &amp; B34)-SUM($C$10:C33)</f>
        <v>0</v>
      </c>
    </row>
    <row r="35" customFormat="false" ht="13.85" hidden="false" customHeight="false" outlineLevel="0" collapsed="false">
      <c r="A35" s="0" t="n">
        <f aca="false">B34</f>
        <v>42.2875</v>
      </c>
      <c r="B35" s="0" t="n">
        <f aca="false">A35+$B$4</f>
        <v>43.979</v>
      </c>
      <c r="C35" s="0" t="n">
        <f aca="false">COUNTIF('Real Data'!$B$2:$B$128,"&lt;=" &amp; B35)-SUM($C$10:C34)</f>
        <v>0</v>
      </c>
    </row>
    <row r="36" customFormat="false" ht="13.85" hidden="false" customHeight="false" outlineLevel="0" collapsed="false">
      <c r="A36" s="0" t="n">
        <f aca="false">B35</f>
        <v>43.979</v>
      </c>
      <c r="B36" s="0" t="n">
        <f aca="false">A36+$B$4</f>
        <v>45.6705</v>
      </c>
      <c r="C36" s="0" t="n">
        <f aca="false">COUNTIF('Real Data'!$B$2:$B$128,"&lt;=" &amp; B36)-SUM($C$10:C35)</f>
        <v>0</v>
      </c>
    </row>
    <row r="37" customFormat="false" ht="13.85" hidden="false" customHeight="false" outlineLevel="0" collapsed="false">
      <c r="A37" s="0" t="n">
        <f aca="false">B36</f>
        <v>45.6705</v>
      </c>
      <c r="B37" s="0" t="n">
        <f aca="false">A37+$B$4</f>
        <v>47.362</v>
      </c>
      <c r="C37" s="0" t="n">
        <f aca="false">COUNTIF('Real Data'!$B$2:$B$128,"&lt;=" &amp; B37)-SUM($C$10:C36)</f>
        <v>0</v>
      </c>
    </row>
    <row r="38" customFormat="false" ht="13.85" hidden="false" customHeight="false" outlineLevel="0" collapsed="false">
      <c r="A38" s="0" t="n">
        <f aca="false">B37</f>
        <v>47.362</v>
      </c>
      <c r="B38" s="0" t="n">
        <f aca="false">A38+$B$4</f>
        <v>49.0535</v>
      </c>
      <c r="C38" s="0" t="n">
        <f aca="false">COUNTIF('Real Data'!$B$2:$B$128,"&lt;=" &amp; B38)-SUM($C$10:C37)</f>
        <v>0</v>
      </c>
    </row>
    <row r="39" customFormat="false" ht="13.85" hidden="false" customHeight="false" outlineLevel="0" collapsed="false">
      <c r="A39" s="0" t="n">
        <f aca="false">B38</f>
        <v>49.0535</v>
      </c>
      <c r="B39" s="0" t="n">
        <f aca="false">A39+$B$4</f>
        <v>50.745</v>
      </c>
      <c r="C39" s="0" t="n">
        <f aca="false">COUNTIF('Real Data'!$B$2:$B$128,"&lt;=" &amp; B39)-SUM($C$10:C38)</f>
        <v>0</v>
      </c>
    </row>
    <row r="40" customFormat="false" ht="13.85" hidden="false" customHeight="false" outlineLevel="0" collapsed="false">
      <c r="A40" s="0" t="n">
        <f aca="false">B39</f>
        <v>50.745</v>
      </c>
      <c r="B40" s="0" t="n">
        <f aca="false">A40+$B$4</f>
        <v>52.4365</v>
      </c>
      <c r="C40" s="0" t="n">
        <f aca="false">COUNTIF('Real Data'!$B$2:$B$128,"&lt;=" &amp; B40)-SUM($C$10:C39)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G20" activeCellId="0" sqref="G20"/>
    </sheetView>
  </sheetViews>
  <sheetFormatPr defaultRowHeight="13.85"/>
  <cols>
    <col collapsed="false" hidden="false" max="1025" min="1" style="0" width="11.5204081632653"/>
  </cols>
  <sheetData>
    <row r="1" customFormat="false" ht="13.85" hidden="false" customHeight="false" outlineLevel="0" collapsed="false">
      <c r="A1" s="0" t="s">
        <v>144</v>
      </c>
      <c r="B1" s="0" t="n">
        <f aca="false">'Real Data Histogram'!B5</f>
        <v>4.35</v>
      </c>
      <c r="C1" s="0" t="s">
        <v>145</v>
      </c>
      <c r="D1" s="0" t="n">
        <f aca="false">'Real Data'!C3</f>
        <v>14.9332283464567</v>
      </c>
    </row>
    <row r="2" customFormat="false" ht="13.85" hidden="false" customHeight="false" outlineLevel="0" collapsed="false">
      <c r="A2" s="0" t="s">
        <v>146</v>
      </c>
      <c r="B2" s="0" t="n">
        <f aca="false">'Real Data Histogram'!B6</f>
        <v>38.18</v>
      </c>
      <c r="C2" s="0" t="s">
        <v>147</v>
      </c>
      <c r="D2" s="0" t="n">
        <f aca="false">'Real Data'!C5</f>
        <v>6.81511833409821</v>
      </c>
    </row>
    <row r="3" customFormat="false" ht="13.85" hidden="false" customHeight="false" outlineLevel="0" collapsed="false">
      <c r="A3" s="0" t="s">
        <v>148</v>
      </c>
      <c r="B3" s="0" t="n">
        <f aca="false">(B2-B1)/200</f>
        <v>0.16915</v>
      </c>
    </row>
    <row r="4" customFormat="false" ht="13.85" hidden="false" customHeight="false" outlineLevel="0" collapsed="false">
      <c r="A4" s="0" t="s">
        <v>149</v>
      </c>
      <c r="B4" s="0" t="n">
        <f aca="false">'Real Data Histogram'!B4</f>
        <v>1.6915</v>
      </c>
    </row>
    <row r="5" customFormat="false" ht="13.85" hidden="false" customHeight="false" outlineLevel="0" collapsed="false">
      <c r="B5" s="7"/>
      <c r="C5" s="7"/>
      <c r="D5" s="7"/>
      <c r="E5" s="7"/>
    </row>
    <row r="6" customFormat="false" ht="13.85" hidden="false" customHeight="false" outlineLevel="0" collapsed="false">
      <c r="A6" s="0" t="s">
        <v>150</v>
      </c>
      <c r="B6" s="0" t="s">
        <v>132</v>
      </c>
      <c r="C6" s="0" t="s">
        <v>151</v>
      </c>
      <c r="D6" s="0" t="s">
        <v>152</v>
      </c>
      <c r="E6" s="0" t="s">
        <v>153</v>
      </c>
    </row>
    <row r="7" customFormat="false" ht="13.85" hidden="false" customHeight="false" outlineLevel="0" collapsed="false">
      <c r="A7" s="8" t="n">
        <f aca="false">'Real Data Histogram'!A10</f>
        <v>0</v>
      </c>
      <c r="B7" s="0" t="n">
        <f aca="false">'Real Data Histogram'!C10/SUM('Real Data Histogram'!$C$10:$C$40)</f>
        <v>0</v>
      </c>
      <c r="C7" s="0" t="n">
        <f aca="false">$B$4*NORMDIST(A7,$D$1,$D$2,0)</f>
        <v>0.00897667241884409</v>
      </c>
      <c r="D7" s="0" t="n">
        <f aca="false">=$B$4*GAMMADIST(A7,$D$1^2/$D$2^2,$D$2^2/$D$1,0)</f>
        <v>0</v>
      </c>
      <c r="E7" s="0" t="n">
        <f aca="false">$B$4*IF(A8&gt;$B$1,IF(A7&lt;$B$2,1/($B$2-$B$1),0),0)</f>
        <v>0</v>
      </c>
      <c r="F7" s="7"/>
      <c r="G7" s="7"/>
    </row>
    <row r="8" customFormat="false" ht="13.85" hidden="false" customHeight="false" outlineLevel="0" collapsed="false">
      <c r="A8" s="8" t="n">
        <f aca="false">'Real Data Histogram'!A11</f>
        <v>1.6915</v>
      </c>
      <c r="B8" s="0" t="n">
        <f aca="false">'Real Data Histogram'!C11/SUM('Real Data Histogram'!$C$10:$C$40)</f>
        <v>0</v>
      </c>
      <c r="C8" s="0" t="n">
        <f aca="false">$B$4*NORMDIST(A8,$D$1,$D$2,0)</f>
        <v>0.0149944151030317</v>
      </c>
      <c r="D8" s="0" t="n">
        <f aca="false">=$B$4*GAMMADIST(A8,$D$1^2/$D$2^2,$D$2^2/$D$1,0)</f>
        <v>0.00174412948240817</v>
      </c>
      <c r="E8" s="0" t="n">
        <f aca="false">$B$4*IF(A9&gt;$B$1,IF(A8&lt;$B$2,1/($B$2-$B$1),0),0)</f>
        <v>0</v>
      </c>
    </row>
    <row r="9" customFormat="false" ht="13.85" hidden="false" customHeight="false" outlineLevel="0" collapsed="false">
      <c r="A9" s="8" t="n">
        <f aca="false">'Real Data Histogram'!A12</f>
        <v>3.383</v>
      </c>
      <c r="B9" s="0" t="n">
        <f aca="false">'Real Data Histogram'!C12/SUM('Real Data Histogram'!$C$10:$C$40)</f>
        <v>0.015748031496063</v>
      </c>
      <c r="C9" s="0" t="n">
        <f aca="false">$B$4*NORMDIST(A9,$D$1,$D$2,0)</f>
        <v>0.0235499574274261</v>
      </c>
      <c r="D9" s="0" t="n">
        <f aca="false">=$B$4*GAMMADIST(A9,$D$1^2/$D$2^2,$D$2^2/$D$1,0)</f>
        <v>0.0141155887136721</v>
      </c>
      <c r="E9" s="0" t="n">
        <f aca="false">$B$4*IF(A10&gt;$B$1,IF(A9&lt;$B$2,1/($B$2-$B$1),0),0)</f>
        <v>0.05</v>
      </c>
    </row>
    <row r="10" customFormat="false" ht="13.85" hidden="false" customHeight="false" outlineLevel="0" collapsed="false">
      <c r="A10" s="8" t="n">
        <f aca="false">'Real Data Histogram'!A13</f>
        <v>5.0745</v>
      </c>
      <c r="B10" s="0" t="n">
        <f aca="false">'Real Data Histogram'!C13/SUM('Real Data Histogram'!$C$10:$C$40)</f>
        <v>0.031496062992126</v>
      </c>
      <c r="C10" s="0" t="n">
        <f aca="false">$B$4*NORMDIST(A10,$D$1,$D$2,0)</f>
        <v>0.0347774045428298</v>
      </c>
      <c r="D10" s="0" t="n">
        <f aca="false">=$B$4*GAMMADIST(A10,$D$1^2/$D$2^2,$D$2^2/$D$1,0)</f>
        <v>0.0382725331744369</v>
      </c>
      <c r="E10" s="0" t="n">
        <f aca="false">$B$4*IF(A11&gt;$B$1,IF(A10&lt;$B$2,1/($B$2-$B$1),0),0)</f>
        <v>0.05</v>
      </c>
    </row>
    <row r="11" customFormat="false" ht="13.85" hidden="false" customHeight="false" outlineLevel="0" collapsed="false">
      <c r="A11" s="8" t="n">
        <f aca="false">'Real Data Histogram'!A14</f>
        <v>6.766</v>
      </c>
      <c r="B11" s="0" t="n">
        <f aca="false">'Real Data Histogram'!C14/SUM('Real Data Histogram'!$C$10:$C$40)</f>
        <v>0.125984251968504</v>
      </c>
      <c r="C11" s="0" t="n">
        <f aca="false">$B$4*NORMDIST(A11,$D$1,$D$2,0)</f>
        <v>0.0482892713456177</v>
      </c>
      <c r="D11" s="0" t="n">
        <f aca="false">=$B$4*GAMMADIST(A11,$D$1^2/$D$2^2,$D$2^2/$D$1,0)</f>
        <v>0.0663175292625118</v>
      </c>
      <c r="E11" s="0" t="n">
        <f aca="false">$B$4*IF(A12&gt;$B$1,IF(A11&lt;$B$2,1/($B$2-$B$1),0),0)</f>
        <v>0.05</v>
      </c>
    </row>
    <row r="12" customFormat="false" ht="13.85" hidden="false" customHeight="false" outlineLevel="0" collapsed="false">
      <c r="A12" s="8" t="n">
        <f aca="false">'Real Data Histogram'!A15</f>
        <v>8.4575</v>
      </c>
      <c r="B12" s="0" t="n">
        <f aca="false">'Real Data Histogram'!C15/SUM('Real Data Histogram'!$C$10:$C$40)</f>
        <v>0.0944881889763779</v>
      </c>
      <c r="C12" s="0" t="n">
        <f aca="false">$B$4*NORMDIST(A12,$D$1,$D$2,0)</f>
        <v>0.0630449901672761</v>
      </c>
      <c r="D12" s="0" t="n">
        <f aca="false">=$B$4*GAMMADIST(A12,$D$1^2/$D$2^2,$D$2^2/$D$1,0)</f>
        <v>0.0899131747908426</v>
      </c>
      <c r="E12" s="0" t="n">
        <f aca="false">$B$4*IF(A13&gt;$B$1,IF(A12&lt;$B$2,1/($B$2-$B$1),0),0)</f>
        <v>0.05</v>
      </c>
    </row>
    <row r="13" customFormat="false" ht="13.85" hidden="false" customHeight="false" outlineLevel="0" collapsed="false">
      <c r="A13" s="8" t="n">
        <f aca="false">'Real Data Histogram'!A16</f>
        <v>10.149</v>
      </c>
      <c r="B13" s="0" t="n">
        <f aca="false">'Real Data Histogram'!C16/SUM('Real Data Histogram'!$C$10:$C$40)</f>
        <v>0.0944881889763779</v>
      </c>
      <c r="C13" s="0" t="n">
        <f aca="false">$B$4*NORMDIST(A13,$D$1,$D$2,0)</f>
        <v>0.077392157620475</v>
      </c>
      <c r="D13" s="0" t="n">
        <f aca="false">=$B$4*GAMMADIST(A13,$D$1^2/$D$2^2,$D$2^2/$D$1,0)</f>
        <v>0.104382001349469</v>
      </c>
      <c r="E13" s="0" t="n">
        <f aca="false">$B$4*IF(A14&gt;$B$1,IF(A13&lt;$B$2,1/($B$2-$B$1),0),0)</f>
        <v>0.05</v>
      </c>
    </row>
    <row r="14" customFormat="false" ht="13.85" hidden="false" customHeight="false" outlineLevel="0" collapsed="false">
      <c r="A14" s="8" t="n">
        <f aca="false">'Real Data Histogram'!A17</f>
        <v>11.8405</v>
      </c>
      <c r="B14" s="0" t="n">
        <f aca="false">'Real Data Histogram'!C17/SUM('Real Data Histogram'!$C$10:$C$40)</f>
        <v>0.173228346456693</v>
      </c>
      <c r="C14" s="0" t="n">
        <f aca="false">$B$4*NORMDIST(A14,$D$1,$D$2,0)</f>
        <v>0.0893284445660727</v>
      </c>
      <c r="D14" s="0" t="n">
        <f aca="false">=$B$4*GAMMADIST(A14,$D$1^2/$D$2^2,$D$2^2/$D$1,0)</f>
        <v>0.108873159941652</v>
      </c>
      <c r="E14" s="0" t="n">
        <f aca="false">$B$4*IF(A15&gt;$B$1,IF(A14&lt;$B$2,1/($B$2-$B$1),0),0)</f>
        <v>0.05</v>
      </c>
    </row>
    <row r="15" customFormat="false" ht="13.85" hidden="false" customHeight="false" outlineLevel="0" collapsed="false">
      <c r="A15" s="8" t="n">
        <f aca="false">'Real Data Histogram'!A18</f>
        <v>13.532</v>
      </c>
      <c r="B15" s="0" t="n">
        <f aca="false">'Real Data Histogram'!C18/SUM('Real Data Histogram'!$C$10:$C$40)</f>
        <v>0.062992125984252</v>
      </c>
      <c r="C15" s="0" t="n">
        <f aca="false">$B$4*NORMDIST(A15,$D$1,$D$2,0)</f>
        <v>0.0969458077109671</v>
      </c>
      <c r="D15" s="0" t="n">
        <f aca="false">=$B$4*GAMMADIST(A15,$D$1^2/$D$2^2,$D$2^2/$D$1,0)</f>
        <v>0.104996740813705</v>
      </c>
      <c r="E15" s="0" t="n">
        <f aca="false">$B$4*IF(A16&gt;$B$1,IF(A15&lt;$B$2,1/($B$2-$B$1),0),0)</f>
        <v>0.05</v>
      </c>
    </row>
    <row r="16" customFormat="false" ht="13.85" hidden="false" customHeight="false" outlineLevel="0" collapsed="false">
      <c r="A16" s="8" t="n">
        <f aca="false">'Real Data Histogram'!A19</f>
        <v>15.2235</v>
      </c>
      <c r="B16" s="0" t="n">
        <f aca="false">'Real Data Histogram'!C19/SUM('Real Data Histogram'!$C$10:$C$40)</f>
        <v>0.062992125984252</v>
      </c>
      <c r="C16" s="0" t="n">
        <f aca="false">$B$4*NORMDIST(A16,$D$1,$D$2,0)</f>
        <v>0.0989269771754315</v>
      </c>
      <c r="D16" s="0" t="n">
        <f aca="false">=$B$4*GAMMADIST(A16,$D$1^2/$D$2^2,$D$2^2/$D$1,0)</f>
        <v>0.0953744333452373</v>
      </c>
      <c r="E16" s="0" t="n">
        <f aca="false">$B$4*IF(A17&gt;$B$1,IF(A16&lt;$B$2,1/($B$2-$B$1),0),0)</f>
        <v>0.05</v>
      </c>
    </row>
    <row r="17" customFormat="false" ht="13.85" hidden="false" customHeight="false" outlineLevel="0" collapsed="false">
      <c r="A17" s="8" t="n">
        <f aca="false">'Real Data Histogram'!A20</f>
        <v>16.915</v>
      </c>
      <c r="B17" s="0" t="n">
        <f aca="false">'Real Data Histogram'!C20/SUM('Real Data Histogram'!$C$10:$C$40)</f>
        <v>0.0551181102362205</v>
      </c>
      <c r="C17" s="0" t="n">
        <f aca="false">$B$4*NORMDIST(A17,$D$1,$D$2,0)</f>
        <v>0.0949176306221759</v>
      </c>
      <c r="D17" s="0" t="n">
        <f aca="false">=$B$4*GAMMADIST(A17,$D$1^2/$D$2^2,$D$2^2/$D$1,0)</f>
        <v>0.0826380161636833</v>
      </c>
      <c r="E17" s="0" t="n">
        <f aca="false">$B$4*IF(A18&gt;$B$1,IF(A17&lt;$B$2,1/($B$2-$B$1),0),0)</f>
        <v>0.05</v>
      </c>
    </row>
    <row r="18" customFormat="false" ht="13.85" hidden="false" customHeight="false" outlineLevel="0" collapsed="false">
      <c r="A18" s="8" t="n">
        <f aca="false">'Real Data Histogram'!A21</f>
        <v>18.6065</v>
      </c>
      <c r="B18" s="0" t="n">
        <f aca="false">'Real Data Histogram'!C21/SUM('Real Data Histogram'!$C$10:$C$40)</f>
        <v>0.0944881889763779</v>
      </c>
      <c r="C18" s="0" t="n">
        <f aca="false">$B$4*NORMDIST(A18,$D$1,$D$2,0)</f>
        <v>0.0856299089885462</v>
      </c>
      <c r="D18" s="0" t="n">
        <f aca="false">=$B$4*GAMMADIST(A18,$D$1^2/$D$2^2,$D$2^2/$D$1,0)</f>
        <v>0.0689184933975203</v>
      </c>
      <c r="E18" s="0" t="n">
        <f aca="false">$B$4*IF(A19&gt;$B$1,IF(A18&lt;$B$2,1/($B$2-$B$1),0),0)</f>
        <v>0.05</v>
      </c>
    </row>
    <row r="19" customFormat="false" ht="13.85" hidden="false" customHeight="false" outlineLevel="0" collapsed="false">
      <c r="A19" s="8" t="n">
        <f aca="false">'Real Data Histogram'!A22</f>
        <v>20.298</v>
      </c>
      <c r="B19" s="0" t="n">
        <f aca="false">'Real Data Histogram'!C22/SUM('Real Data Histogram'!$C$10:$C$40)</f>
        <v>0.0551181102362205</v>
      </c>
      <c r="C19" s="0" t="n">
        <f aca="false">$B$4*NORMDIST(A19,$D$1,$D$2,0)</f>
        <v>0.0726357659172098</v>
      </c>
      <c r="D19" s="0" t="n">
        <f aca="false">=$B$4*GAMMADIST(A19,$D$1^2/$D$2^2,$D$2^2/$D$1,0)</f>
        <v>0.055691797975099</v>
      </c>
      <c r="E19" s="0" t="n">
        <f aca="false">$B$4*IF(A20&gt;$B$1,IF(A19&lt;$B$2,1/($B$2-$B$1),0),0)</f>
        <v>0.05</v>
      </c>
    </row>
    <row r="20" customFormat="false" ht="13.85" hidden="false" customHeight="false" outlineLevel="0" collapsed="false">
      <c r="A20" s="8" t="n">
        <f aca="false">'Real Data Histogram'!A23</f>
        <v>21.9895</v>
      </c>
      <c r="B20" s="0" t="n">
        <f aca="false">'Real Data Histogram'!C23/SUM('Real Data Histogram'!$C$10:$C$40)</f>
        <v>0.0393700787401575</v>
      </c>
      <c r="C20" s="0" t="n">
        <f aca="false">$B$4*NORMDIST(A20,$D$1,$D$2,0)</f>
        <v>0.05793246426485</v>
      </c>
      <c r="D20" s="0" t="n">
        <f aca="false">=$B$4*GAMMADIST(A20,$D$1^2/$D$2^2,$D$2^2/$D$1,0)</f>
        <v>0.0438270442269832</v>
      </c>
      <c r="E20" s="0" t="n">
        <f aca="false">$B$4*IF(A21&gt;$B$1,IF(A20&lt;$B$2,1/($B$2-$B$1),0),0)</f>
        <v>0.05</v>
      </c>
    </row>
    <row r="21" customFormat="false" ht="13.85" hidden="false" customHeight="false" outlineLevel="0" collapsed="false">
      <c r="A21" s="8" t="n">
        <f aca="false">'Real Data Histogram'!A24</f>
        <v>23.681</v>
      </c>
      <c r="B21" s="0" t="n">
        <f aca="false">'Real Data Histogram'!C24/SUM('Real Data Histogram'!$C$10:$C$40)</f>
        <v>0.0078740157480315</v>
      </c>
      <c r="C21" s="0" t="n">
        <f aca="false">$B$4*NORMDIST(A21,$D$1,$D$2,0)</f>
        <v>0.0434450127067102</v>
      </c>
      <c r="D21" s="0" t="n">
        <f aca="false">=$B$4*GAMMADIST(A21,$D$1^2/$D$2^2,$D$2^2/$D$1,0)</f>
        <v>0.0337206173578009</v>
      </c>
      <c r="E21" s="0" t="n">
        <f aca="false">$B$4*IF(A22&gt;$B$1,IF(A21&lt;$B$2,1/($B$2-$B$1),0),0)</f>
        <v>0.05</v>
      </c>
    </row>
    <row r="22" customFormat="false" ht="13.85" hidden="false" customHeight="false" outlineLevel="0" collapsed="false">
      <c r="A22" s="8" t="n">
        <f aca="false">'Real Data Histogram'!A25</f>
        <v>25.3725</v>
      </c>
      <c r="B22" s="0" t="n">
        <f aca="false">'Real Data Histogram'!C25/SUM('Real Data Histogram'!$C$10:$C$40)</f>
        <v>0.0236220472440945</v>
      </c>
      <c r="C22" s="0" t="n">
        <f aca="false">$B$4*NORMDIST(A22,$D$1,$D$2,0)</f>
        <v>0.0306340416766392</v>
      </c>
      <c r="D22" s="0" t="n">
        <f aca="false">=$B$4*GAMMADIST(A22,$D$1^2/$D$2^2,$D$2^2/$D$1,0)</f>
        <v>0.0254451123545554</v>
      </c>
      <c r="E22" s="0" t="n">
        <f aca="false">$B$4*IF(A23&gt;$B$1,IF(A22&lt;$B$2,1/($B$2-$B$1),0),0)</f>
        <v>0.05</v>
      </c>
    </row>
    <row r="23" customFormat="false" ht="13.85" hidden="false" customHeight="false" outlineLevel="0" collapsed="false">
      <c r="A23" s="8" t="n">
        <f aca="false">'Real Data Histogram'!A26</f>
        <v>27.064</v>
      </c>
      <c r="B23" s="0" t="n">
        <f aca="false">'Real Data Histogram'!C26/SUM('Real Data Histogram'!$C$10:$C$40)</f>
        <v>0.015748031496063</v>
      </c>
      <c r="C23" s="0" t="n">
        <f aca="false">$B$4*NORMDIST(A23,$D$1,$D$2,0)</f>
        <v>0.0203102427080435</v>
      </c>
      <c r="D23" s="0" t="n">
        <f aca="false">=$B$4*GAMMADIST(A23,$D$1^2/$D$2^2,$D$2^2/$D$1,0)</f>
        <v>0.0188781562728962</v>
      </c>
      <c r="E23" s="0" t="n">
        <f aca="false">$B$4*IF(A24&gt;$B$1,IF(A23&lt;$B$2,1/($B$2-$B$1),0),0)</f>
        <v>0.05</v>
      </c>
    </row>
    <row r="24" customFormat="false" ht="13.85" hidden="false" customHeight="false" outlineLevel="0" collapsed="false">
      <c r="A24" s="8" t="n">
        <f aca="false">'Real Data Histogram'!A27</f>
        <v>28.7555</v>
      </c>
      <c r="B24" s="0" t="n">
        <f aca="false">'Real Data Histogram'!C27/SUM('Real Data Histogram'!$C$10:$C$40)</f>
        <v>0</v>
      </c>
      <c r="C24" s="0" t="n">
        <f aca="false">$B$4*NORMDIST(A24,$D$1,$D$2,0)</f>
        <v>0.0126611271953587</v>
      </c>
      <c r="D24" s="0" t="n">
        <f aca="false">=$B$4*GAMMADIST(A24,$D$1^2/$D$2^2,$D$2^2/$D$1,0)</f>
        <v>0.0137991824031747</v>
      </c>
      <c r="E24" s="0" t="n">
        <f aca="false">$B$4*IF(A25&gt;$B$1,IF(A24&lt;$B$2,1/($B$2-$B$1),0),0)</f>
        <v>0.05</v>
      </c>
    </row>
    <row r="25" customFormat="false" ht="13.85" hidden="false" customHeight="false" outlineLevel="0" collapsed="false">
      <c r="A25" s="8" t="n">
        <f aca="false">'Real Data Histogram'!A28</f>
        <v>30.447</v>
      </c>
      <c r="B25" s="0" t="n">
        <f aca="false">'Real Data Histogram'!C28/SUM('Real Data Histogram'!$C$10:$C$40)</f>
        <v>0.015748031496063</v>
      </c>
      <c r="C25" s="0" t="n">
        <f aca="false">$B$4*NORMDIST(A25,$D$1,$D$2,0)</f>
        <v>0.00742123312547139</v>
      </c>
      <c r="D25" s="0" t="n">
        <f aca="false">=$B$4*GAMMADIST(A25,$D$1^2/$D$2^2,$D$2^2/$D$1,0)</f>
        <v>0.00995462257331357</v>
      </c>
      <c r="E25" s="0" t="n">
        <f aca="false">$B$4*IF(A26&gt;$B$1,IF(A25&lt;$B$2,1/($B$2-$B$1),0),0)</f>
        <v>0.05</v>
      </c>
    </row>
    <row r="26" customFormat="false" ht="13.85" hidden="false" customHeight="false" outlineLevel="0" collapsed="false">
      <c r="A26" s="8" t="n">
        <f aca="false">'Real Data Histogram'!A29</f>
        <v>32.1385</v>
      </c>
      <c r="B26" s="0" t="n">
        <f aca="false">'Real Data Histogram'!C29/SUM('Real Data Histogram'!$C$10:$C$40)</f>
        <v>0.015748031496063</v>
      </c>
      <c r="C26" s="0" t="n">
        <f aca="false">$B$4*NORMDIST(A26,$D$1,$D$2,0)</f>
        <v>0.00409002743516586</v>
      </c>
      <c r="D26" s="0" t="n">
        <f aca="false">=$B$4*GAMMADIST(A26,$D$1^2/$D$2^2,$D$2^2/$D$1,0)</f>
        <v>0.00709729760143081</v>
      </c>
      <c r="E26" s="0" t="n">
        <f aca="false">$B$4*IF(A27&gt;$B$1,IF(A26&lt;$B$2,1/($B$2-$B$1),0),0)</f>
        <v>0.05</v>
      </c>
    </row>
    <row r="27" customFormat="false" ht="13.85" hidden="false" customHeight="false" outlineLevel="0" collapsed="false">
      <c r="A27" s="8" t="n">
        <f aca="false">'Real Data Histogram'!A30</f>
        <v>33.83</v>
      </c>
      <c r="B27" s="0" t="n">
        <f aca="false">'Real Data Histogram'!C30/SUM('Real Data Histogram'!$C$10:$C$40)</f>
        <v>0.0078740157480315</v>
      </c>
      <c r="C27" s="0" t="n">
        <f aca="false">$B$4*NORMDIST(A27,$D$1,$D$2,0)</f>
        <v>0.00211944822598769</v>
      </c>
      <c r="D27" s="0" t="n">
        <f aca="false">=$B$4*GAMMADIST(A27,$D$1^2/$D$2^2,$D$2^2/$D$1,0)</f>
        <v>0.00500704829194314</v>
      </c>
      <c r="E27" s="0" t="n">
        <f aca="false">$B$4*IF(A28&gt;$B$1,IF(A27&lt;$B$2,1/($B$2-$B$1),0),0)</f>
        <v>0.05</v>
      </c>
    </row>
    <row r="28" customFormat="false" ht="13.85" hidden="false" customHeight="false" outlineLevel="0" collapsed="false">
      <c r="A28" s="8" t="n">
        <f aca="false">'Real Data Histogram'!A31</f>
        <v>35.5215</v>
      </c>
      <c r="B28" s="0" t="n">
        <f aca="false">'Real Data Histogram'!C31/SUM('Real Data Histogram'!$C$10:$C$40)</f>
        <v>0</v>
      </c>
      <c r="C28" s="0" t="n">
        <f aca="false">$B$4*NORMDIST(A28,$D$1,$D$2,0)</f>
        <v>0.00103268019253288</v>
      </c>
      <c r="D28" s="0" t="n">
        <f aca="false">=$B$4*GAMMADIST(A28,$D$1^2/$D$2^2,$D$2^2/$D$1,0)</f>
        <v>0.00349895329956573</v>
      </c>
      <c r="E28" s="0" t="n">
        <f aca="false">$B$4*IF(A29&gt;$B$1,IF(A28&lt;$B$2,1/($B$2-$B$1),0),0)</f>
        <v>0.05</v>
      </c>
    </row>
    <row r="29" customFormat="false" ht="13.85" hidden="false" customHeight="false" outlineLevel="0" collapsed="false">
      <c r="A29" s="8" t="n">
        <f aca="false">'Real Data Histogram'!A32</f>
        <v>37.213</v>
      </c>
      <c r="B29" s="0" t="n">
        <f aca="false">'Real Data Histogram'!C32/SUM('Real Data Histogram'!$C$10:$C$40)</f>
        <v>0.0078740157480315</v>
      </c>
      <c r="C29" s="0" t="n">
        <f aca="false">$B$4*NORMDIST(A29,$D$1,$D$2,0)</f>
        <v>0.000473102590616441</v>
      </c>
      <c r="D29" s="0" t="n">
        <f aca="false">=$B$4*GAMMADIST(A29,$D$1^2/$D$2^2,$D$2^2/$D$1,0)</f>
        <v>0.00242407884585486</v>
      </c>
      <c r="E29" s="0" t="n">
        <f aca="false">$B$4*IF(A30&gt;$B$1,IF(A29&lt;$B$2,1/($B$2-$B$1),0),0)</f>
        <v>0.05</v>
      </c>
    </row>
    <row r="30" customFormat="false" ht="13.85" hidden="false" customHeight="false" outlineLevel="0" collapsed="false">
      <c r="A30" s="8" t="n">
        <f aca="false">'Real Data Histogram'!A33</f>
        <v>38.9045</v>
      </c>
      <c r="B30" s="0" t="n">
        <f aca="false">'Real Data Histogram'!C33/SUM('Real Data Histogram'!$C$10:$C$40)</f>
        <v>0</v>
      </c>
      <c r="C30" s="0" t="n">
        <f aca="false">$B$4*NORMDIST(A30,$D$1,$D$2,0)</f>
        <v>0.00020379393234098</v>
      </c>
      <c r="D30" s="0" t="n">
        <f aca="false">=$B$4*GAMMADIST(A30,$D$1^2/$D$2^2,$D$2^2/$D$1,0)</f>
        <v>0.00166625273249271</v>
      </c>
      <c r="E30" s="0" t="n">
        <f aca="false">$B$4*IF(A31&gt;$B$1,IF(A30&lt;$B$2,1/($B$2-$B$1),0),0)</f>
        <v>0</v>
      </c>
    </row>
    <row r="31" customFormat="false" ht="13.85" hidden="false" customHeight="false" outlineLevel="0" collapsed="false">
      <c r="A31" s="8" t="n">
        <f aca="false">'Real Data Histogram'!A34</f>
        <v>40.596</v>
      </c>
      <c r="B31" s="0" t="n">
        <f aca="false">'Real Data Histogram'!C34/SUM('Real Data Histogram'!$C$10:$C$40)</f>
        <v>0</v>
      </c>
      <c r="C31" s="0" t="n">
        <f aca="false">$B$4*NORMDIST(A31,$D$1,$D$2,0)</f>
        <v>8.25417394433748E-005</v>
      </c>
      <c r="D31" s="0" t="n">
        <f aca="false">=$B$4*GAMMADIST(A31,$D$1^2/$D$2^2,$D$2^2/$D$1,0)</f>
        <v>0.00113713303164614</v>
      </c>
      <c r="E31" s="0" t="n">
        <f aca="false">$B$4*IF(A32&gt;$B$1,IF(A31&lt;$B$2,1/($B$2-$B$1),0),0)</f>
        <v>0</v>
      </c>
    </row>
    <row r="32" customFormat="false" ht="13.85" hidden="false" customHeight="false" outlineLevel="0" collapsed="false">
      <c r="A32" s="8" t="n">
        <f aca="false">'Real Data Histogram'!A35</f>
        <v>42.2875</v>
      </c>
      <c r="B32" s="0" t="n">
        <f aca="false">'Real Data Histogram'!C35/SUM('Real Data Histogram'!$C$10:$C$40)</f>
        <v>0</v>
      </c>
      <c r="C32" s="0" t="n">
        <f aca="false">$B$4*NORMDIST(A32,$D$1,$D$2,0)</f>
        <v>3.1434201170421E-005</v>
      </c>
      <c r="D32" s="0" t="n">
        <f aca="false">=$B$4*GAMMADIST(A32,$D$1^2/$D$2^2,$D$2^2/$D$1,0)</f>
        <v>0.000770926639018268</v>
      </c>
      <c r="E32" s="0" t="n">
        <f aca="false">$B$4*IF(A33&gt;$B$1,IF(A32&lt;$B$2,1/($B$2-$B$1),0),0)</f>
        <v>0</v>
      </c>
    </row>
    <row r="33" customFormat="false" ht="13.85" hidden="false" customHeight="false" outlineLevel="0" collapsed="false">
      <c r="A33" s="8" t="n">
        <f aca="false">'Real Data Histogram'!A36</f>
        <v>43.979</v>
      </c>
      <c r="B33" s="0" t="n">
        <f aca="false">'Real Data Histogram'!C36/SUM('Real Data Histogram'!$C$10:$C$40)</f>
        <v>0</v>
      </c>
      <c r="C33" s="0" t="n">
        <f aca="false">$B$4*NORMDIST(A33,$D$1,$D$2,0)</f>
        <v>1.12558341102185E-005</v>
      </c>
      <c r="D33" s="0" t="n">
        <f aca="false">=$B$4*GAMMADIST(A33,$D$1^2/$D$2^2,$D$2^2/$D$1,0)</f>
        <v>0.000519482937457734</v>
      </c>
      <c r="E33" s="0" t="n">
        <f aca="false">$B$4*IF(A34&gt;$B$1,IF(A33&lt;$B$2,1/($B$2-$B$1),0),0)</f>
        <v>0</v>
      </c>
    </row>
    <row r="34" customFormat="false" ht="13.85" hidden="false" customHeight="false" outlineLevel="0" collapsed="false">
      <c r="A34" s="8" t="n">
        <f aca="false">'Real Data Histogram'!A37</f>
        <v>45.6705</v>
      </c>
      <c r="B34" s="0" t="n">
        <f aca="false">'Real Data Histogram'!C37/SUM('Real Data Histogram'!$C$10:$C$40)</f>
        <v>0</v>
      </c>
      <c r="C34" s="0" t="n">
        <f aca="false">$B$4*NORMDIST(A34,$D$1,$D$2,0)</f>
        <v>3.7896524583544E-006</v>
      </c>
      <c r="D34" s="0" t="n">
        <f aca="false">=$B$4*GAMMADIST(A34,$D$1^2/$D$2^2,$D$2^2/$D$1,0)</f>
        <v>0.000348085206476825</v>
      </c>
      <c r="E34" s="0" t="n">
        <f aca="false">$B$4*IF(A35&gt;$B$1,IF(A34&lt;$B$2,1/($B$2-$B$1),0),0)</f>
        <v>0</v>
      </c>
    </row>
    <row r="35" customFormat="false" ht="13.85" hidden="false" customHeight="false" outlineLevel="0" collapsed="false">
      <c r="A35" s="8" t="n">
        <f aca="false">'Real Data Histogram'!A38</f>
        <v>47.362</v>
      </c>
      <c r="B35" s="0" t="n">
        <f aca="false">'Real Data Histogram'!C38/SUM('Real Data Histogram'!$C$10:$C$40)</f>
        <v>0</v>
      </c>
      <c r="C35" s="0" t="n">
        <f aca="false">$B$4*NORMDIST(A35,$D$1,$D$2,0)</f>
        <v>1.19968582465838E-006</v>
      </c>
      <c r="D35" s="0" t="n">
        <f aca="false">=$B$4*GAMMADIST(A35,$D$1^2/$D$2^2,$D$2^2/$D$1,0)</f>
        <v>0.000232024418057942</v>
      </c>
      <c r="E35" s="0" t="n">
        <f aca="false">$B$4*IF(A36&gt;$B$1,IF(A35&lt;$B$2,1/($B$2-$B$1),0),0)</f>
        <v>0</v>
      </c>
    </row>
    <row r="36" customFormat="false" ht="13.85" hidden="false" customHeight="false" outlineLevel="0" collapsed="false">
      <c r="A36" s="8" t="n">
        <f aca="false">'Real Data Histogram'!A39</f>
        <v>49.0535</v>
      </c>
      <c r="B36" s="0" t="n">
        <f aca="false">'Real Data Histogram'!C39/SUM('Real Data Histogram'!$C$10:$C$40)</f>
        <v>0</v>
      </c>
      <c r="C36" s="0" t="n">
        <f aca="false">$B$4*NORMDIST(A36,$D$1,$D$2,0)</f>
        <v>3.57093639976001E-007</v>
      </c>
      <c r="D36" s="0" t="n">
        <f aca="false">=$B$4*GAMMADIST(A36,$D$1^2/$D$2^2,$D$2^2/$D$1,0)</f>
        <v>0.000153912801809369</v>
      </c>
      <c r="E36" s="0" t="n">
        <f aca="false">$B$4*IF(A37&gt;$B$1,IF(A36&lt;$B$2,1/($B$2-$B$1),0),0)</f>
        <v>0</v>
      </c>
    </row>
    <row r="37" customFormat="false" ht="13.85" hidden="false" customHeight="false" outlineLevel="0" collapsed="false">
      <c r="A37" s="8" t="n">
        <f aca="false">'Real Data Histogram'!A40</f>
        <v>50.745</v>
      </c>
      <c r="B37" s="0" t="n">
        <f aca="false">'Real Data Histogram'!C40/SUM('Real Data Histogram'!$C$10:$C$40)</f>
        <v>0</v>
      </c>
      <c r="C37" s="0" t="n">
        <f aca="false">$B$4*NORMDIST(A37,$D$1,$D$2,0)</f>
        <v>9.99408749673229E-008</v>
      </c>
      <c r="D37" s="0" t="n">
        <f aca="false">=$B$4*GAMMADIST(A37,$D$1^2/$D$2^2,$D$2^2/$D$1,0)</f>
        <v>0.00010163694844503</v>
      </c>
      <c r="E37" s="0" t="n">
        <f aca="false">$B$4*IF(A38&gt;$B$1,IF(A37&lt;$B$2,1/($B$2-$B$1),0),0)</f>
        <v>0</v>
      </c>
    </row>
    <row r="39" customFormat="false" ht="13.85" hidden="false" customHeight="false" outlineLevel="0" collapsed="false">
      <c r="B39" s="0" t="n">
        <f aca="false">SUM(B7:B37)</f>
        <v>1</v>
      </c>
      <c r="C39" s="0" t="n">
        <f aca="false">SUM(C7:C37)</f>
        <v>0.989863255807142</v>
      </c>
      <c r="D39" s="0" t="n">
        <f aca="false">SUM(D7:D37)</f>
        <v>0.999819166353159</v>
      </c>
      <c r="E39" s="0" t="n">
        <f aca="false">SUM(E7:E37)</f>
        <v>1.05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C2" activeCellId="0" sqref="C2"/>
    </sheetView>
  </sheetViews>
  <sheetFormatPr defaultRowHeight="13.85"/>
  <cols>
    <col collapsed="false" hidden="false" max="1" min="1" style="0" width="16.2959183673469"/>
    <col collapsed="false" hidden="false" max="2" min="2" style="0" width="2.35714285714286"/>
    <col collapsed="false" hidden="false" max="1025" min="3" style="0" width="11.5204081632653"/>
  </cols>
  <sheetData>
    <row r="1" customFormat="false" ht="13.85" hidden="false" customHeight="false" outlineLevel="0" collapsed="false">
      <c r="A1" s="0" t="s">
        <v>154</v>
      </c>
      <c r="C1" s="0" t="s">
        <v>155</v>
      </c>
      <c r="D1" s="0" t="n">
        <f aca="false">'Bi Modal Dist'!D1</f>
        <v>116</v>
      </c>
    </row>
    <row r="2" customFormat="false" ht="13.85" hidden="false" customHeight="false" outlineLevel="0" collapsed="false">
      <c r="A2" s="1" t="n">
        <v>4.35</v>
      </c>
      <c r="C2" s="0" t="s">
        <v>156</v>
      </c>
      <c r="D2" s="0" t="n">
        <f aca="true">AVERAGE(A2:INDIRECT("A" &amp; 'Bi Modal Dist'!D1))</f>
        <v>13.3599130434783</v>
      </c>
    </row>
    <row r="3" customFormat="false" ht="13.85" hidden="false" customHeight="false" outlineLevel="0" collapsed="false">
      <c r="A3" s="1" t="n">
        <v>4.85</v>
      </c>
      <c r="C3" s="0" t="s">
        <v>157</v>
      </c>
      <c r="D3" s="0" t="n">
        <f aca="true">AVERAGE(INDIRECT("A" &amp; 'Bi Modal Dist'!D1+1):A128)</f>
        <v>30.0108333333333</v>
      </c>
    </row>
    <row r="4" customFormat="false" ht="13.85" hidden="false" customHeight="false" outlineLevel="0" collapsed="false">
      <c r="A4" s="1" t="n">
        <v>5.58</v>
      </c>
      <c r="C4" s="0" t="s">
        <v>158</v>
      </c>
      <c r="D4" s="0" t="n">
        <f aca="true">STDEV(A4:INDIRECT("A" &amp; 'Bi Modal Dist'!D1))</f>
        <v>4.71339639521034</v>
      </c>
    </row>
    <row r="5" customFormat="false" ht="13.85" hidden="false" customHeight="false" outlineLevel="0" collapsed="false">
      <c r="A5" s="1" t="n">
        <v>5.59</v>
      </c>
      <c r="C5" s="0" t="s">
        <v>159</v>
      </c>
      <c r="D5" s="0" t="n">
        <f aca="true">STDEV(INDIRECT("A" &amp; 'Bi Modal Dist'!D1+1):A130)</f>
        <v>4.21022879605747</v>
      </c>
    </row>
    <row r="6" customFormat="false" ht="13.85" hidden="false" customHeight="false" outlineLevel="0" collapsed="false">
      <c r="A6" s="1" t="n">
        <v>6.67</v>
      </c>
      <c r="C6" s="0" t="s">
        <v>160</v>
      </c>
      <c r="D6" s="0" t="n">
        <f aca="true">COUNT(A2:INDIRECT("A" &amp; 'Bi Modal Dist'!D1))</f>
        <v>115</v>
      </c>
    </row>
    <row r="7" customFormat="false" ht="13.85" hidden="false" customHeight="false" outlineLevel="0" collapsed="false">
      <c r="A7" s="1" t="n">
        <v>6.73</v>
      </c>
      <c r="C7" s="0" t="s">
        <v>161</v>
      </c>
      <c r="D7" s="0" t="n">
        <f aca="true">COUNT(INDIRECT("A" &amp; 'Bi Modal Dist'!D1+1):A128)</f>
        <v>12</v>
      </c>
    </row>
    <row r="8" customFormat="false" ht="13.85" hidden="false" customHeight="false" outlineLevel="0" collapsed="false">
      <c r="A8" s="1" t="n">
        <v>7.06</v>
      </c>
    </row>
    <row r="9" customFormat="false" ht="13.85" hidden="false" customHeight="false" outlineLevel="0" collapsed="false">
      <c r="A9" s="1" t="n">
        <v>7.17</v>
      </c>
    </row>
    <row r="10" customFormat="false" ht="13.85" hidden="false" customHeight="false" outlineLevel="0" collapsed="false">
      <c r="A10" s="1" t="n">
        <v>7.22</v>
      </c>
    </row>
    <row r="11" customFormat="false" ht="13.85" hidden="false" customHeight="false" outlineLevel="0" collapsed="false">
      <c r="A11" s="1" t="n">
        <v>7.22</v>
      </c>
    </row>
    <row r="12" customFormat="false" ht="13.85" hidden="false" customHeight="false" outlineLevel="0" collapsed="false">
      <c r="A12" s="1" t="n">
        <v>7.35</v>
      </c>
    </row>
    <row r="13" customFormat="false" ht="13.85" hidden="false" customHeight="false" outlineLevel="0" collapsed="false">
      <c r="A13" s="1" t="n">
        <v>7.66</v>
      </c>
    </row>
    <row r="14" customFormat="false" ht="13.85" hidden="false" customHeight="false" outlineLevel="0" collapsed="false">
      <c r="A14" s="1" t="n">
        <v>7.77</v>
      </c>
    </row>
    <row r="15" customFormat="false" ht="13.85" hidden="false" customHeight="false" outlineLevel="0" collapsed="false">
      <c r="A15" s="1" t="n">
        <v>7.91</v>
      </c>
    </row>
    <row r="16" customFormat="false" ht="13.85" hidden="false" customHeight="false" outlineLevel="0" collapsed="false">
      <c r="A16" s="1" t="n">
        <v>7.93</v>
      </c>
    </row>
    <row r="17" customFormat="false" ht="13.85" hidden="false" customHeight="false" outlineLevel="0" collapsed="false">
      <c r="A17" s="1" t="n">
        <v>7.94</v>
      </c>
    </row>
    <row r="18" customFormat="false" ht="13.85" hidden="false" customHeight="false" outlineLevel="0" collapsed="false">
      <c r="A18" s="1" t="n">
        <v>7.99</v>
      </c>
    </row>
    <row r="19" customFormat="false" ht="13.85" hidden="false" customHeight="false" outlineLevel="0" collapsed="false">
      <c r="A19" s="1" t="n">
        <v>8.08</v>
      </c>
    </row>
    <row r="20" customFormat="false" ht="13.85" hidden="false" customHeight="false" outlineLevel="0" collapsed="false">
      <c r="A20" s="1" t="n">
        <v>8.11</v>
      </c>
    </row>
    <row r="21" customFormat="false" ht="13.85" hidden="false" customHeight="false" outlineLevel="0" collapsed="false">
      <c r="A21" s="1" t="n">
        <v>8.18</v>
      </c>
    </row>
    <row r="22" customFormat="false" ht="13.85" hidden="false" customHeight="false" outlineLevel="0" collapsed="false">
      <c r="A22" s="1" t="n">
        <v>8.21</v>
      </c>
    </row>
    <row r="23" customFormat="false" ht="13.85" hidden="false" customHeight="false" outlineLevel="0" collapsed="false">
      <c r="A23" s="1" t="n">
        <v>8.38</v>
      </c>
    </row>
    <row r="24" customFormat="false" ht="13.85" hidden="false" customHeight="false" outlineLevel="0" collapsed="false">
      <c r="A24" s="1" t="n">
        <v>8.51</v>
      </c>
    </row>
    <row r="25" customFormat="false" ht="13.85" hidden="false" customHeight="false" outlineLevel="0" collapsed="false">
      <c r="A25" s="1" t="n">
        <v>8.58</v>
      </c>
    </row>
    <row r="26" customFormat="false" ht="13.85" hidden="false" customHeight="false" outlineLevel="0" collapsed="false">
      <c r="A26" s="1" t="n">
        <v>8.72</v>
      </c>
    </row>
    <row r="27" customFormat="false" ht="13.85" hidden="false" customHeight="false" outlineLevel="0" collapsed="false">
      <c r="A27" s="1" t="n">
        <v>8.98</v>
      </c>
    </row>
    <row r="28" customFormat="false" ht="13.85" hidden="false" customHeight="false" outlineLevel="0" collapsed="false">
      <c r="A28" s="1" t="n">
        <v>9.09</v>
      </c>
    </row>
    <row r="29" customFormat="false" ht="13.85" hidden="false" customHeight="false" outlineLevel="0" collapsed="false">
      <c r="A29" s="1" t="n">
        <v>9.21</v>
      </c>
    </row>
    <row r="30" customFormat="false" ht="13.85" hidden="false" customHeight="false" outlineLevel="0" collapsed="false">
      <c r="A30" s="1" t="n">
        <v>9.25</v>
      </c>
    </row>
    <row r="31" customFormat="false" ht="13.85" hidden="false" customHeight="false" outlineLevel="0" collapsed="false">
      <c r="A31" s="1" t="n">
        <v>9.46</v>
      </c>
    </row>
    <row r="32" customFormat="false" ht="13.85" hidden="false" customHeight="false" outlineLevel="0" collapsed="false">
      <c r="A32" s="1" t="n">
        <v>9.54</v>
      </c>
    </row>
    <row r="33" customFormat="false" ht="13.85" hidden="false" customHeight="false" outlineLevel="0" collapsed="false">
      <c r="A33" s="1" t="n">
        <v>9.59</v>
      </c>
    </row>
    <row r="34" customFormat="false" ht="13.85" hidden="false" customHeight="false" outlineLevel="0" collapsed="false">
      <c r="A34" s="1" t="n">
        <v>9.77</v>
      </c>
    </row>
    <row r="35" customFormat="false" ht="13.85" hidden="false" customHeight="false" outlineLevel="0" collapsed="false">
      <c r="A35" s="1" t="n">
        <v>9.94</v>
      </c>
    </row>
    <row r="36" customFormat="false" ht="13.85" hidden="false" customHeight="false" outlineLevel="0" collapsed="false">
      <c r="A36" s="1" t="n">
        <v>10.4</v>
      </c>
    </row>
    <row r="37" customFormat="false" ht="13.85" hidden="false" customHeight="false" outlineLevel="0" collapsed="false">
      <c r="A37" s="1" t="n">
        <v>10.43</v>
      </c>
    </row>
    <row r="38" customFormat="false" ht="13.85" hidden="false" customHeight="false" outlineLevel="0" collapsed="false">
      <c r="A38" s="1" t="n">
        <v>10.6</v>
      </c>
    </row>
    <row r="39" customFormat="false" ht="13.85" hidden="false" customHeight="false" outlineLevel="0" collapsed="false">
      <c r="A39" s="1" t="n">
        <v>10.71</v>
      </c>
    </row>
    <row r="40" customFormat="false" ht="13.85" hidden="false" customHeight="false" outlineLevel="0" collapsed="false">
      <c r="A40" s="1" t="n">
        <v>11.18</v>
      </c>
    </row>
    <row r="41" customFormat="false" ht="13.85" hidden="false" customHeight="false" outlineLevel="0" collapsed="false">
      <c r="A41" s="1" t="n">
        <v>11.35</v>
      </c>
    </row>
    <row r="42" customFormat="false" ht="13.85" hidden="false" customHeight="false" outlineLevel="0" collapsed="false">
      <c r="A42" s="1" t="n">
        <v>11.52</v>
      </c>
    </row>
    <row r="43" customFormat="false" ht="13.85" hidden="false" customHeight="false" outlineLevel="0" collapsed="false">
      <c r="A43" s="1" t="n">
        <v>11.57</v>
      </c>
    </row>
    <row r="44" customFormat="false" ht="13.85" hidden="false" customHeight="false" outlineLevel="0" collapsed="false">
      <c r="A44" s="1" t="n">
        <v>11.59</v>
      </c>
    </row>
    <row r="45" customFormat="false" ht="13.85" hidden="false" customHeight="false" outlineLevel="0" collapsed="false">
      <c r="A45" s="1" t="n">
        <v>11.6</v>
      </c>
    </row>
    <row r="46" customFormat="false" ht="13.85" hidden="false" customHeight="false" outlineLevel="0" collapsed="false">
      <c r="A46" s="1" t="n">
        <v>11.65</v>
      </c>
    </row>
    <row r="47" customFormat="false" ht="13.85" hidden="false" customHeight="false" outlineLevel="0" collapsed="false">
      <c r="A47" s="1" t="n">
        <v>11.72</v>
      </c>
    </row>
    <row r="48" customFormat="false" ht="13.85" hidden="false" customHeight="false" outlineLevel="0" collapsed="false">
      <c r="A48" s="1" t="n">
        <v>11.85</v>
      </c>
    </row>
    <row r="49" customFormat="false" ht="13.85" hidden="false" customHeight="false" outlineLevel="0" collapsed="false">
      <c r="A49" s="1" t="n">
        <v>11.88</v>
      </c>
    </row>
    <row r="50" customFormat="false" ht="13.85" hidden="false" customHeight="false" outlineLevel="0" collapsed="false">
      <c r="A50" s="1" t="n">
        <v>11.94</v>
      </c>
    </row>
    <row r="51" customFormat="false" ht="13.85" hidden="false" customHeight="false" outlineLevel="0" collapsed="false">
      <c r="A51" s="1" t="n">
        <v>11.99</v>
      </c>
    </row>
    <row r="52" customFormat="false" ht="13.85" hidden="false" customHeight="false" outlineLevel="0" collapsed="false">
      <c r="A52" s="1" t="n">
        <v>11.99</v>
      </c>
    </row>
    <row r="53" customFormat="false" ht="13.85" hidden="false" customHeight="false" outlineLevel="0" collapsed="false">
      <c r="A53" s="1" t="n">
        <v>12.07</v>
      </c>
    </row>
    <row r="54" customFormat="false" ht="13.85" hidden="false" customHeight="false" outlineLevel="0" collapsed="false">
      <c r="A54" s="1" t="n">
        <v>12.11</v>
      </c>
    </row>
    <row r="55" customFormat="false" ht="13.85" hidden="false" customHeight="false" outlineLevel="0" collapsed="false">
      <c r="A55" s="1" t="n">
        <v>12.31</v>
      </c>
    </row>
    <row r="56" customFormat="false" ht="13.85" hidden="false" customHeight="false" outlineLevel="0" collapsed="false">
      <c r="A56" s="1" t="n">
        <v>12.32</v>
      </c>
    </row>
    <row r="57" customFormat="false" ht="13.85" hidden="false" customHeight="false" outlineLevel="0" collapsed="false">
      <c r="A57" s="1" t="n">
        <v>12.4</v>
      </c>
    </row>
    <row r="58" customFormat="false" ht="13.85" hidden="false" customHeight="false" outlineLevel="0" collapsed="false">
      <c r="A58" s="1" t="n">
        <v>12.46</v>
      </c>
    </row>
    <row r="59" customFormat="false" ht="13.85" hidden="false" customHeight="false" outlineLevel="0" collapsed="false">
      <c r="A59" s="1" t="n">
        <v>12.48</v>
      </c>
    </row>
    <row r="60" customFormat="false" ht="13.85" hidden="false" customHeight="false" outlineLevel="0" collapsed="false">
      <c r="A60" s="1" t="n">
        <v>12.52</v>
      </c>
    </row>
    <row r="61" customFormat="false" ht="13.85" hidden="false" customHeight="false" outlineLevel="0" collapsed="false">
      <c r="A61" s="1" t="n">
        <v>12.53</v>
      </c>
    </row>
    <row r="62" customFormat="false" ht="13.85" hidden="false" customHeight="false" outlineLevel="0" collapsed="false">
      <c r="A62" s="1" t="n">
        <v>12.63</v>
      </c>
    </row>
    <row r="63" customFormat="false" ht="13.85" hidden="false" customHeight="false" outlineLevel="0" collapsed="false">
      <c r="A63" s="1" t="n">
        <v>12.66</v>
      </c>
    </row>
    <row r="64" customFormat="false" ht="13.85" hidden="false" customHeight="false" outlineLevel="0" collapsed="false">
      <c r="A64" s="1" t="n">
        <v>12.66</v>
      </c>
    </row>
    <row r="65" customFormat="false" ht="13.85" hidden="false" customHeight="false" outlineLevel="0" collapsed="false">
      <c r="A65" s="1" t="n">
        <v>12.82</v>
      </c>
    </row>
    <row r="66" customFormat="false" ht="13.85" hidden="false" customHeight="false" outlineLevel="0" collapsed="false">
      <c r="A66" s="1" t="n">
        <v>13.07</v>
      </c>
    </row>
    <row r="67" customFormat="false" ht="13.85" hidden="false" customHeight="false" outlineLevel="0" collapsed="false">
      <c r="A67" s="1" t="n">
        <v>13.13</v>
      </c>
    </row>
    <row r="68" customFormat="false" ht="13.85" hidden="false" customHeight="false" outlineLevel="0" collapsed="false">
      <c r="A68" s="1" t="n">
        <v>13.36</v>
      </c>
    </row>
    <row r="69" customFormat="false" ht="13.85" hidden="false" customHeight="false" outlineLevel="0" collapsed="false">
      <c r="A69" s="1" t="n">
        <v>13.42</v>
      </c>
    </row>
    <row r="70" customFormat="false" ht="13.85" hidden="false" customHeight="false" outlineLevel="0" collapsed="false">
      <c r="A70" s="1" t="n">
        <v>13.67</v>
      </c>
    </row>
    <row r="71" customFormat="false" ht="13.85" hidden="false" customHeight="false" outlineLevel="0" collapsed="false">
      <c r="A71" s="1" t="n">
        <v>13.69</v>
      </c>
    </row>
    <row r="72" customFormat="false" ht="13.85" hidden="false" customHeight="false" outlineLevel="0" collapsed="false">
      <c r="A72" s="1" t="n">
        <v>13.86</v>
      </c>
    </row>
    <row r="73" customFormat="false" ht="13.85" hidden="false" customHeight="false" outlineLevel="0" collapsed="false">
      <c r="A73" s="1" t="n">
        <v>13.87</v>
      </c>
    </row>
    <row r="74" customFormat="false" ht="13.85" hidden="false" customHeight="false" outlineLevel="0" collapsed="false">
      <c r="A74" s="1" t="n">
        <v>14.05</v>
      </c>
    </row>
    <row r="75" customFormat="false" ht="13.85" hidden="false" customHeight="false" outlineLevel="0" collapsed="false">
      <c r="A75" s="1" t="n">
        <v>14.35</v>
      </c>
    </row>
    <row r="76" customFormat="false" ht="13.85" hidden="false" customHeight="false" outlineLevel="0" collapsed="false">
      <c r="A76" s="1" t="n">
        <v>14.55</v>
      </c>
    </row>
    <row r="77" customFormat="false" ht="13.85" hidden="false" customHeight="false" outlineLevel="0" collapsed="false">
      <c r="A77" s="1" t="n">
        <v>14.92</v>
      </c>
    </row>
    <row r="78" customFormat="false" ht="13.85" hidden="false" customHeight="false" outlineLevel="0" collapsed="false">
      <c r="A78" s="1" t="n">
        <v>15.26</v>
      </c>
    </row>
    <row r="79" customFormat="false" ht="13.85" hidden="false" customHeight="false" outlineLevel="0" collapsed="false">
      <c r="A79" s="1" t="n">
        <v>16</v>
      </c>
    </row>
    <row r="80" customFormat="false" ht="13.85" hidden="false" customHeight="false" outlineLevel="0" collapsed="false">
      <c r="A80" s="1" t="n">
        <v>16.11</v>
      </c>
    </row>
    <row r="81" customFormat="false" ht="13.85" hidden="false" customHeight="false" outlineLevel="0" collapsed="false">
      <c r="A81" s="1" t="n">
        <v>16.18</v>
      </c>
    </row>
    <row r="82" customFormat="false" ht="13.85" hidden="false" customHeight="false" outlineLevel="0" collapsed="false">
      <c r="A82" s="1" t="n">
        <v>16.29</v>
      </c>
    </row>
    <row r="83" customFormat="false" ht="13.85" hidden="false" customHeight="false" outlineLevel="0" collapsed="false">
      <c r="A83" s="1" t="n">
        <v>16.44</v>
      </c>
    </row>
    <row r="84" customFormat="false" ht="13.85" hidden="false" customHeight="false" outlineLevel="0" collapsed="false">
      <c r="A84" s="1" t="n">
        <v>16.58</v>
      </c>
    </row>
    <row r="85" customFormat="false" ht="13.85" hidden="false" customHeight="false" outlineLevel="0" collapsed="false">
      <c r="A85" s="1" t="n">
        <v>16.86</v>
      </c>
    </row>
    <row r="86" customFormat="false" ht="13.85" hidden="false" customHeight="false" outlineLevel="0" collapsed="false">
      <c r="A86" s="1" t="n">
        <v>16.95</v>
      </c>
    </row>
    <row r="87" customFormat="false" ht="13.85" hidden="false" customHeight="false" outlineLevel="0" collapsed="false">
      <c r="A87" s="1" t="n">
        <v>17.05</v>
      </c>
    </row>
    <row r="88" customFormat="false" ht="13.85" hidden="false" customHeight="false" outlineLevel="0" collapsed="false">
      <c r="A88" s="1" t="n">
        <v>17.56</v>
      </c>
    </row>
    <row r="89" customFormat="false" ht="13.85" hidden="false" customHeight="false" outlineLevel="0" collapsed="false">
      <c r="A89" s="1" t="n">
        <v>17.7</v>
      </c>
    </row>
    <row r="90" customFormat="false" ht="13.85" hidden="false" customHeight="false" outlineLevel="0" collapsed="false">
      <c r="A90" s="1" t="n">
        <v>17.86</v>
      </c>
    </row>
    <row r="91" customFormat="false" ht="13.85" hidden="false" customHeight="false" outlineLevel="0" collapsed="false">
      <c r="A91" s="1" t="n">
        <v>17.94</v>
      </c>
    </row>
    <row r="92" customFormat="false" ht="13.85" hidden="false" customHeight="false" outlineLevel="0" collapsed="false">
      <c r="A92" s="1" t="n">
        <v>18.17</v>
      </c>
    </row>
    <row r="93" customFormat="false" ht="13.85" hidden="false" customHeight="false" outlineLevel="0" collapsed="false">
      <c r="A93" s="1" t="n">
        <v>18.65</v>
      </c>
    </row>
    <row r="94" customFormat="false" ht="13.85" hidden="false" customHeight="false" outlineLevel="0" collapsed="false">
      <c r="A94" s="1" t="n">
        <v>18.79</v>
      </c>
    </row>
    <row r="95" customFormat="false" ht="13.85" hidden="false" customHeight="false" outlineLevel="0" collapsed="false">
      <c r="A95" s="1" t="n">
        <v>19.17</v>
      </c>
    </row>
    <row r="96" customFormat="false" ht="13.85" hidden="false" customHeight="false" outlineLevel="0" collapsed="false">
      <c r="A96" s="1" t="n">
        <v>19.18</v>
      </c>
    </row>
    <row r="97" customFormat="false" ht="13.85" hidden="false" customHeight="false" outlineLevel="0" collapsed="false">
      <c r="A97" s="1" t="n">
        <v>19.21</v>
      </c>
    </row>
    <row r="98" customFormat="false" ht="13.85" hidden="false" customHeight="false" outlineLevel="0" collapsed="false">
      <c r="A98" s="1" t="n">
        <v>19.28</v>
      </c>
    </row>
    <row r="99" customFormat="false" ht="13.85" hidden="false" customHeight="false" outlineLevel="0" collapsed="false">
      <c r="A99" s="1" t="n">
        <v>19.3</v>
      </c>
    </row>
    <row r="100" customFormat="false" ht="13.85" hidden="false" customHeight="false" outlineLevel="0" collapsed="false">
      <c r="A100" s="1" t="n">
        <v>19.32</v>
      </c>
    </row>
    <row r="101" customFormat="false" ht="13.85" hidden="false" customHeight="false" outlineLevel="0" collapsed="false">
      <c r="A101" s="1" t="n">
        <v>19.52</v>
      </c>
    </row>
    <row r="102" customFormat="false" ht="13.85" hidden="false" customHeight="false" outlineLevel="0" collapsed="false">
      <c r="A102" s="1" t="n">
        <v>19.66</v>
      </c>
    </row>
    <row r="103" customFormat="false" ht="13.85" hidden="false" customHeight="false" outlineLevel="0" collapsed="false">
      <c r="A103" s="1" t="n">
        <v>19.67</v>
      </c>
    </row>
    <row r="104" customFormat="false" ht="13.85" hidden="false" customHeight="false" outlineLevel="0" collapsed="false">
      <c r="A104" s="1" t="n">
        <v>19.92</v>
      </c>
    </row>
    <row r="105" customFormat="false" ht="13.85" hidden="false" customHeight="false" outlineLevel="0" collapsed="false">
      <c r="A105" s="1" t="n">
        <v>20.34</v>
      </c>
    </row>
    <row r="106" customFormat="false" ht="13.85" hidden="false" customHeight="false" outlineLevel="0" collapsed="false">
      <c r="A106" s="1" t="n">
        <v>20.44</v>
      </c>
    </row>
    <row r="107" customFormat="false" ht="13.85" hidden="false" customHeight="false" outlineLevel="0" collapsed="false">
      <c r="A107" s="1" t="n">
        <v>21</v>
      </c>
    </row>
    <row r="108" customFormat="false" ht="13.85" hidden="false" customHeight="false" outlineLevel="0" collapsed="false">
      <c r="A108" s="1" t="n">
        <v>21.13</v>
      </c>
    </row>
    <row r="109" customFormat="false" ht="13.85" hidden="false" customHeight="false" outlineLevel="0" collapsed="false">
      <c r="A109" s="1" t="n">
        <v>21.26</v>
      </c>
    </row>
    <row r="110" customFormat="false" ht="13.85" hidden="false" customHeight="false" outlineLevel="0" collapsed="false">
      <c r="A110" s="1" t="n">
        <v>21.26</v>
      </c>
    </row>
    <row r="111" customFormat="false" ht="13.85" hidden="false" customHeight="false" outlineLevel="0" collapsed="false">
      <c r="A111" s="1" t="n">
        <v>21.66</v>
      </c>
    </row>
    <row r="112" customFormat="false" ht="13.85" hidden="false" customHeight="false" outlineLevel="0" collapsed="false">
      <c r="A112" s="1" t="n">
        <v>22.31</v>
      </c>
    </row>
    <row r="113" customFormat="false" ht="13.85" hidden="false" customHeight="false" outlineLevel="0" collapsed="false">
      <c r="A113" s="1" t="n">
        <v>22.41</v>
      </c>
    </row>
    <row r="114" customFormat="false" ht="13.85" hidden="false" customHeight="false" outlineLevel="0" collapsed="false">
      <c r="A114" s="1" t="n">
        <v>22.41</v>
      </c>
    </row>
    <row r="115" customFormat="false" ht="13.85" hidden="false" customHeight="false" outlineLevel="0" collapsed="false">
      <c r="A115" s="1" t="n">
        <v>23.43</v>
      </c>
    </row>
    <row r="116" customFormat="false" ht="13.85" hidden="false" customHeight="false" outlineLevel="0" collapsed="false">
      <c r="A116" s="1" t="n">
        <v>23.65</v>
      </c>
    </row>
    <row r="117" customFormat="false" ht="13.85" hidden="false" customHeight="false" outlineLevel="0" collapsed="false">
      <c r="A117" s="1" t="n">
        <v>24.35</v>
      </c>
    </row>
    <row r="118" customFormat="false" ht="13.85" hidden="false" customHeight="false" outlineLevel="0" collapsed="false">
      <c r="A118" s="1" t="n">
        <v>26.21</v>
      </c>
    </row>
    <row r="119" customFormat="false" ht="13.85" hidden="false" customHeight="false" outlineLevel="0" collapsed="false">
      <c r="A119" s="1" t="n">
        <v>26.28</v>
      </c>
    </row>
    <row r="120" customFormat="false" ht="13.85" hidden="false" customHeight="false" outlineLevel="0" collapsed="false">
      <c r="A120" s="1" t="n">
        <v>26.98</v>
      </c>
    </row>
    <row r="121" customFormat="false" ht="13.85" hidden="false" customHeight="false" outlineLevel="0" collapsed="false">
      <c r="A121" s="1" t="n">
        <v>27.36</v>
      </c>
    </row>
    <row r="122" customFormat="false" ht="13.85" hidden="false" customHeight="false" outlineLevel="0" collapsed="false">
      <c r="A122" s="1" t="n">
        <v>27.47</v>
      </c>
    </row>
    <row r="123" customFormat="false" ht="13.85" hidden="false" customHeight="false" outlineLevel="0" collapsed="false">
      <c r="A123" s="1" t="n">
        <v>31.01</v>
      </c>
    </row>
    <row r="124" customFormat="false" ht="13.85" hidden="false" customHeight="false" outlineLevel="0" collapsed="false">
      <c r="A124" s="1" t="n">
        <v>31.25</v>
      </c>
    </row>
    <row r="125" customFormat="false" ht="13.85" hidden="false" customHeight="false" outlineLevel="0" collapsed="false">
      <c r="A125" s="1" t="n">
        <v>32.76</v>
      </c>
    </row>
    <row r="126" customFormat="false" ht="13.85" hidden="false" customHeight="false" outlineLevel="0" collapsed="false">
      <c r="A126" s="1" t="n">
        <v>33.44</v>
      </c>
    </row>
    <row r="127" customFormat="false" ht="13.85" hidden="false" customHeight="false" outlineLevel="0" collapsed="false">
      <c r="A127" s="6" t="n">
        <v>34.84</v>
      </c>
    </row>
    <row r="128" customFormat="false" ht="13.85" hidden="false" customHeight="false" outlineLevel="0" collapsed="false">
      <c r="A128" s="6" t="n">
        <v>38.18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C10" activeCellId="0" sqref="C10"/>
    </sheetView>
  </sheetViews>
  <sheetFormatPr defaultRowHeight="13.85"/>
  <cols>
    <col collapsed="false" hidden="false" max="1025" min="1" style="0" width="11.5204081632653"/>
  </cols>
  <sheetData>
    <row r="1" customFormat="false" ht="13.85" hidden="false" customHeight="false" outlineLevel="0" collapsed="false">
      <c r="A1" s="0" t="s">
        <v>162</v>
      </c>
      <c r="B1" s="0" t="n">
        <f aca="false">BiModalAnalysis!D2</f>
        <v>13.3599130434783</v>
      </c>
      <c r="C1" s="0" t="s">
        <v>163</v>
      </c>
      <c r="D1" s="0" t="n">
        <v>116</v>
      </c>
    </row>
    <row r="2" customFormat="false" ht="13.85" hidden="false" customHeight="false" outlineLevel="0" collapsed="false">
      <c r="A2" s="0" t="s">
        <v>164</v>
      </c>
      <c r="B2" s="0" t="n">
        <f aca="false">BiModalAnalysis!D3</f>
        <v>30.0108333333333</v>
      </c>
    </row>
    <row r="3" customFormat="false" ht="13.85" hidden="false" customHeight="false" outlineLevel="0" collapsed="false">
      <c r="A3" s="0" t="s">
        <v>158</v>
      </c>
      <c r="B3" s="0" t="n">
        <f aca="false">BiModalAnalysis!D4</f>
        <v>4.71339639521034</v>
      </c>
    </row>
    <row r="4" customFormat="false" ht="13.85" hidden="false" customHeight="false" outlineLevel="0" collapsed="false">
      <c r="A4" s="0" t="s">
        <v>159</v>
      </c>
      <c r="B4" s="0" t="n">
        <f aca="false">BiModalAnalysis!D5</f>
        <v>4.21022879605747</v>
      </c>
    </row>
    <row r="5" customFormat="false" ht="13.85" hidden="false" customHeight="false" outlineLevel="0" collapsed="false">
      <c r="A5" s="0" t="s">
        <v>165</v>
      </c>
      <c r="B5" s="0" t="n">
        <f aca="false">BiModalAnalysis!D6/SUM(BiModalAnalysis!D6:D7)</f>
        <v>0.905511811023622</v>
      </c>
    </row>
    <row r="6" customFormat="false" ht="13.85" hidden="false" customHeight="false" outlineLevel="0" collapsed="false">
      <c r="A6" s="0" t="s">
        <v>166</v>
      </c>
      <c r="B6" s="0" t="n">
        <f aca="false">BiModalAnalysis!D7/SUM(BiModalAnalysis!D6:D7)</f>
        <v>0.0944881889763779</v>
      </c>
    </row>
    <row r="7" customFormat="false" ht="13.85" hidden="false" customHeight="false" outlineLevel="0" collapsed="false">
      <c r="A7" s="0" t="s">
        <v>149</v>
      </c>
      <c r="B7" s="0" t="n">
        <f aca="false">'Real Data Histogram'!$B$4</f>
        <v>1.6915</v>
      </c>
      <c r="C7" s="7"/>
    </row>
    <row r="8" customFormat="false" ht="13.85" hidden="false" customHeight="false" outlineLevel="0" collapsed="false">
      <c r="C8" s="7" t="s">
        <v>151</v>
      </c>
      <c r="D8" s="0" t="s">
        <v>152</v>
      </c>
    </row>
    <row r="9" customFormat="false" ht="13.85" hidden="false" customHeight="false" outlineLevel="0" collapsed="false">
      <c r="A9" s="0" t="s">
        <v>150</v>
      </c>
      <c r="B9" s="0" t="s">
        <v>132</v>
      </c>
      <c r="C9" s="0" t="s">
        <v>167</v>
      </c>
      <c r="D9" s="0" t="s">
        <v>168</v>
      </c>
    </row>
    <row r="10" customFormat="false" ht="13.85" hidden="false" customHeight="false" outlineLevel="0" collapsed="false">
      <c r="A10" s="8" t="n">
        <f aca="false">'Real Data Histogram'!A10</f>
        <v>0</v>
      </c>
      <c r="B10" s="0" t="n">
        <f aca="false">'Real Data Histogram'!C10/SUM('Real Data Histogram'!$C$10:$C$40)</f>
        <v>0</v>
      </c>
      <c r="C10" s="0" t="n">
        <f aca="false">$B$7*($B$5*NORMDIST(A10,$B$1,$B$3,0)+$B$6*NORMDIST(A10,$B$2,$B$4,0))</f>
        <v>0.00233427028304845</v>
      </c>
      <c r="D10" s="0" t="n">
        <f aca="false">$B$7*($B$5*GAMMADIST(A10,$B$1^2/$B$3^2,$B$3^2/$B$1,0)+$B$6*GAMMADIST(A10,$B$2^2/$B$4^2,$B$4^2/$B$2,0))</f>
        <v>0</v>
      </c>
    </row>
    <row r="11" customFormat="false" ht="13.85" hidden="false" customHeight="false" outlineLevel="0" collapsed="false">
      <c r="A11" s="8" t="n">
        <f aca="false">'Real Data Histogram'!A11</f>
        <v>1.6915</v>
      </c>
      <c r="B11" s="0" t="n">
        <f aca="false">'Real Data Histogram'!C11/SUM('Real Data Histogram'!$C$10:$C$40)</f>
        <v>0</v>
      </c>
      <c r="C11" s="0" t="n">
        <f aca="false">$B$7*($B$5*NORMDIST(A11,$B$1,$B$3,0)+$B$6*NORMDIST(A11,$B$2,$B$4,0))</f>
        <v>0.00605272385784116</v>
      </c>
      <c r="D11" s="0" t="n">
        <f aca="false">$B$7*($B$5*GAMMADIST(A11,$B$1^2/$B$3^2,$B$3^2/$B$1,0)+$B$6*GAMMADIST(A11,$B$2^2/$B$4^2,$B$4^2/$B$2,0))</f>
        <v>6.95495322480474E-005</v>
      </c>
    </row>
    <row r="12" customFormat="false" ht="13.85" hidden="false" customHeight="false" outlineLevel="0" collapsed="false">
      <c r="A12" s="8" t="n">
        <f aca="false">'Real Data Histogram'!A12</f>
        <v>3.383</v>
      </c>
      <c r="B12" s="0" t="n">
        <f aca="false">'Real Data Histogram'!C12/SUM('Real Data Histogram'!$C$10:$C$40)</f>
        <v>0.015748031496063</v>
      </c>
      <c r="C12" s="0" t="n">
        <f aca="false">$B$7*($B$5*NORMDIST(A12,$B$1,$B$3,0)+$B$6*NORMDIST(A12,$B$2,$B$4,0))</f>
        <v>0.0137980773798267</v>
      </c>
      <c r="D12" s="0" t="n">
        <f aca="false">$B$7*($B$5*GAMMADIST(A12,$B$1^2/$B$3^2,$B$3^2/$B$1,0)+$B$6*GAMMADIST(A12,$B$2^2/$B$4^2,$B$4^2/$B$2,0))</f>
        <v>0.00329621304701091</v>
      </c>
    </row>
    <row r="13" customFormat="false" ht="13.85" hidden="false" customHeight="false" outlineLevel="0" collapsed="false">
      <c r="A13" s="8" t="n">
        <f aca="false">'Real Data Histogram'!A13</f>
        <v>5.0745</v>
      </c>
      <c r="B13" s="0" t="n">
        <f aca="false">'Real Data Histogram'!C13/SUM('Real Data Histogram'!$C$10:$C$40)</f>
        <v>0.031496062992126</v>
      </c>
      <c r="C13" s="0" t="n">
        <f aca="false">$B$7*($B$5*NORMDIST(A13,$B$1,$B$3,0)+$B$6*NORMDIST(A13,$B$2,$B$4,0))</f>
        <v>0.0276537664679405</v>
      </c>
      <c r="D13" s="0" t="n">
        <f aca="false">$B$7*($B$5*GAMMADIST(A13,$B$1^2/$B$3^2,$B$3^2/$B$1,0)+$B$6*GAMMADIST(A13,$B$2^2/$B$4^2,$B$4^2/$B$2,0))</f>
        <v>0.0206490423880654</v>
      </c>
    </row>
    <row r="14" customFormat="false" ht="13.85" hidden="false" customHeight="false" outlineLevel="0" collapsed="false">
      <c r="A14" s="8" t="n">
        <f aca="false">'Real Data Histogram'!A14</f>
        <v>6.766</v>
      </c>
      <c r="B14" s="0" t="n">
        <f aca="false">'Real Data Histogram'!C14/SUM('Real Data Histogram'!$C$10:$C$40)</f>
        <v>0.125984251968504</v>
      </c>
      <c r="C14" s="0" t="n">
        <f aca="false">$B$7*($B$5*NORMDIST(A14,$B$1,$B$3,0)+$B$6*NORMDIST(A14,$B$2,$B$4,0))</f>
        <v>0.0487256928368141</v>
      </c>
      <c r="D14" s="0" t="n">
        <f aca="false">$B$7*($B$5*GAMMADIST(A14,$B$1^2/$B$3^2,$B$3^2/$B$1,0)+$B$6*GAMMADIST(A14,$B$2^2/$B$4^2,$B$4^2/$B$2,0))</f>
        <v>0.0564898749033558</v>
      </c>
    </row>
    <row r="15" customFormat="false" ht="13.85" hidden="false" customHeight="false" outlineLevel="0" collapsed="false">
      <c r="A15" s="8" t="n">
        <f aca="false">'Real Data Histogram'!A15</f>
        <v>8.4575</v>
      </c>
      <c r="B15" s="0" t="n">
        <f aca="false">'Real Data Histogram'!C15/SUM('Real Data Histogram'!$C$10:$C$40)</f>
        <v>0.0944881889763779</v>
      </c>
      <c r="C15" s="0" t="n">
        <f aca="false">$B$7*($B$5*NORMDIST(A15,$B$1,$B$3,0)+$B$6*NORMDIST(A15,$B$2,$B$4,0))</f>
        <v>0.0754796485074191</v>
      </c>
      <c r="D15" s="0" t="n">
        <f aca="false">$B$7*($B$5*GAMMADIST(A15,$B$1^2/$B$3^2,$B$3^2/$B$1,0)+$B$6*GAMMADIST(A15,$B$2^2/$B$4^2,$B$4^2/$B$2,0))</f>
        <v>0.0981484345572389</v>
      </c>
    </row>
    <row r="16" customFormat="false" ht="13.85" hidden="false" customHeight="false" outlineLevel="0" collapsed="false">
      <c r="A16" s="8" t="n">
        <f aca="false">'Real Data Histogram'!A16</f>
        <v>10.149</v>
      </c>
      <c r="B16" s="0" t="n">
        <f aca="false">'Real Data Histogram'!C16/SUM('Real Data Histogram'!$C$10:$C$40)</f>
        <v>0.0944881889763779</v>
      </c>
      <c r="C16" s="0" t="n">
        <f aca="false">$B$7*($B$5*NORMDIST(A16,$B$1,$B$3,0)+$B$6*NORMDIST(A16,$B$2,$B$4,0))</f>
        <v>0.102794606502532</v>
      </c>
      <c r="D16" s="0" t="n">
        <f aca="false">$B$7*($B$5*GAMMADIST(A16,$B$1^2/$B$3^2,$B$3^2/$B$1,0)+$B$6*GAMMADIST(A16,$B$2^2/$B$4^2,$B$4^2/$B$2,0))</f>
        <v>0.127964508568353</v>
      </c>
    </row>
    <row r="17" customFormat="false" ht="13.85" hidden="false" customHeight="false" outlineLevel="0" collapsed="false">
      <c r="A17" s="8" t="n">
        <f aca="false">'Real Data Histogram'!A17</f>
        <v>11.8405</v>
      </c>
      <c r="B17" s="0" t="n">
        <f aca="false">'Real Data Histogram'!C17/SUM('Real Data Histogram'!$C$10:$C$40)</f>
        <v>0.173228346456693</v>
      </c>
      <c r="C17" s="0" t="n">
        <f aca="false">$B$7*($B$5*NORMDIST(A17,$B$1,$B$3,0)+$B$6*NORMDIST(A17,$B$2,$B$4,0))</f>
        <v>0.123078417132645</v>
      </c>
      <c r="D17" s="0" t="n">
        <f aca="false">$B$7*($B$5*GAMMADIST(A17,$B$1^2/$B$3^2,$B$3^2/$B$1,0)+$B$6*GAMMADIST(A17,$B$2^2/$B$4^2,$B$4^2/$B$2,0))</f>
        <v>0.136847488834925</v>
      </c>
    </row>
    <row r="18" customFormat="false" ht="13.85" hidden="false" customHeight="false" outlineLevel="0" collapsed="false">
      <c r="A18" s="8" t="n">
        <f aca="false">'Real Data Histogram'!A18</f>
        <v>13.532</v>
      </c>
      <c r="B18" s="0" t="n">
        <f aca="false">'Real Data Histogram'!C18/SUM('Real Data Histogram'!$C$10:$C$40)</f>
        <v>0.062992125984252</v>
      </c>
      <c r="C18" s="0" t="n">
        <f aca="false">$B$7*($B$5*NORMDIST(A18,$B$1,$B$3,0)+$B$6*NORMDIST(A18,$B$2,$B$4,0))</f>
        <v>0.129561718514474</v>
      </c>
      <c r="D18" s="0" t="n">
        <f aca="false">$B$7*($B$5*GAMMADIST(A18,$B$1^2/$B$3^2,$B$3^2/$B$1,0)+$B$6*GAMMADIST(A18,$B$2^2/$B$4^2,$B$4^2/$B$2,0))</f>
        <v>0.126588690754108</v>
      </c>
    </row>
    <row r="19" customFormat="false" ht="13.85" hidden="false" customHeight="false" outlineLevel="0" collapsed="false">
      <c r="A19" s="8" t="n">
        <f aca="false">'Real Data Histogram'!A19</f>
        <v>15.2235</v>
      </c>
      <c r="B19" s="0" t="n">
        <f aca="false">'Real Data Histogram'!C19/SUM('Real Data Histogram'!$C$10:$C$40)</f>
        <v>0.062992125984252</v>
      </c>
      <c r="C19" s="0" t="n">
        <f aca="false">$B$7*($B$5*NORMDIST(A19,$B$1,$B$3,0)+$B$6*NORMDIST(A19,$B$2,$B$4,0))</f>
        <v>0.119925460368882</v>
      </c>
      <c r="D19" s="0" t="n">
        <f aca="false">$B$7*($B$5*GAMMADIST(A19,$B$1^2/$B$3^2,$B$3^2/$B$1,0)+$B$6*GAMMADIST(A19,$B$2^2/$B$4^2,$B$4^2/$B$2,0))</f>
        <v>0.104822002256227</v>
      </c>
    </row>
    <row r="20" customFormat="false" ht="13.85" hidden="false" customHeight="false" outlineLevel="0" collapsed="false">
      <c r="A20" s="8" t="n">
        <f aca="false">'Real Data Histogram'!A20</f>
        <v>16.915</v>
      </c>
      <c r="B20" s="0" t="n">
        <f aca="false">'Real Data Histogram'!C20/SUM('Real Data Histogram'!$C$10:$C$40)</f>
        <v>0.0551181102362205</v>
      </c>
      <c r="C20" s="0" t="n">
        <f aca="false">$B$7*($B$5*NORMDIST(A20,$B$1,$B$3,0)+$B$6*NORMDIST(A20,$B$2,$B$4,0))</f>
        <v>0.0976657418387776</v>
      </c>
      <c r="D20" s="0" t="n">
        <f aca="false">$B$7*($B$5*GAMMADIST(A20,$B$1^2/$B$3^2,$B$3^2/$B$1,0)+$B$6*GAMMADIST(A20,$B$2^2/$B$4^2,$B$4^2/$B$2,0))</f>
        <v>0.0795573887918229</v>
      </c>
    </row>
    <row r="21" customFormat="false" ht="13.85" hidden="false" customHeight="false" outlineLevel="0" collapsed="false">
      <c r="A21" s="8" t="n">
        <f aca="false">'Real Data Histogram'!A21</f>
        <v>18.6065</v>
      </c>
      <c r="B21" s="0" t="n">
        <f aca="false">'Real Data Histogram'!C21/SUM('Real Data Histogram'!$C$10:$C$40)</f>
        <v>0.0944881889763779</v>
      </c>
      <c r="C21" s="0" t="n">
        <f aca="false">$B$7*($B$5*NORMDIST(A21,$B$1,$B$3,0)+$B$6*NORMDIST(A21,$B$2,$B$4,0))</f>
        <v>0.070159439061123</v>
      </c>
      <c r="D21" s="0" t="n">
        <f aca="false">$B$7*($B$5*GAMMADIST(A21,$B$1^2/$B$3^2,$B$3^2/$B$1,0)+$B$6*GAMMADIST(A21,$B$2^2/$B$4^2,$B$4^2/$B$2,0))</f>
        <v>0.0563934758323857</v>
      </c>
    </row>
    <row r="22" customFormat="false" ht="13.85" hidden="false" customHeight="false" outlineLevel="0" collapsed="false">
      <c r="A22" s="8" t="n">
        <f aca="false">'Real Data Histogram'!A22</f>
        <v>20.298</v>
      </c>
      <c r="B22" s="0" t="n">
        <f aca="false">'Real Data Histogram'!C22/SUM('Real Data Histogram'!$C$10:$C$40)</f>
        <v>0.0551181102362205</v>
      </c>
      <c r="C22" s="0" t="n">
        <f aca="false">$B$7*($B$5*NORMDIST(A22,$B$1,$B$3,0)+$B$6*NORMDIST(A22,$B$2,$B$4,0))</f>
        <v>0.0449350858109643</v>
      </c>
      <c r="D22" s="0" t="n">
        <f aca="false">$B$7*($B$5*GAMMADIST(A22,$B$1^2/$B$3^2,$B$3^2/$B$1,0)+$B$6*GAMMADIST(A22,$B$2^2/$B$4^2,$B$4^2/$B$2,0))</f>
        <v>0.0382239936880778</v>
      </c>
    </row>
    <row r="23" customFormat="false" ht="13.85" hidden="false" customHeight="false" outlineLevel="0" collapsed="false">
      <c r="A23" s="8" t="n">
        <f aca="false">'Real Data Histogram'!A23</f>
        <v>21.9895</v>
      </c>
      <c r="B23" s="0" t="n">
        <f aca="false">'Real Data Histogram'!C23/SUM('Real Data Histogram'!$C$10:$C$40)</f>
        <v>0.0393700787401575</v>
      </c>
      <c r="C23" s="0" t="n">
        <f aca="false">$B$7*($B$5*NORMDIST(A23,$B$1,$B$3,0)+$B$6*NORMDIST(A23,$B$2,$B$4,0))</f>
        <v>0.0267241337045662</v>
      </c>
      <c r="D23" s="0" t="n">
        <f aca="false">$B$7*($B$5*GAMMADIST(A23,$B$1^2/$B$3^2,$B$3^2/$B$1,0)+$B$6*GAMMADIST(A23,$B$2^2/$B$4^2,$B$4^2/$B$2,0))</f>
        <v>0.0260477459008828</v>
      </c>
    </row>
    <row r="24" customFormat="false" ht="13.85" hidden="false" customHeight="false" outlineLevel="0" collapsed="false">
      <c r="A24" s="8" t="n">
        <f aca="false">'Real Data Histogram'!A24</f>
        <v>23.681</v>
      </c>
      <c r="B24" s="0" t="n">
        <f aca="false">'Real Data Histogram'!C24/SUM('Real Data Histogram'!$C$10:$C$40)</f>
        <v>0.0078740157480315</v>
      </c>
      <c r="C24" s="0" t="n">
        <f aca="false">$B$7*($B$5*NORMDIST(A24,$B$1,$B$3,0)+$B$6*NORMDIST(A24,$B$2,$B$4,0))</f>
        <v>0.0166819113462507</v>
      </c>
      <c r="D24" s="0" t="n">
        <f aca="false">$B$7*($B$5*GAMMADIST(A24,$B$1^2/$B$3^2,$B$3^2/$B$1,0)+$B$6*GAMMADIST(A24,$B$2^2/$B$4^2,$B$4^2/$B$2,0))</f>
        <v>0.0196216472722471</v>
      </c>
    </row>
    <row r="25" customFormat="false" ht="13.85" hidden="false" customHeight="false" outlineLevel="0" collapsed="false">
      <c r="A25" s="8" t="n">
        <f aca="false">'Real Data Histogram'!A25</f>
        <v>25.3725</v>
      </c>
      <c r="B25" s="0" t="n">
        <f aca="false">'Real Data Histogram'!C25/SUM('Real Data Histogram'!$C$10:$C$40)</f>
        <v>0.0236220472440945</v>
      </c>
      <c r="C25" s="0" t="n">
        <f aca="false">$B$7*($B$5*NORMDIST(A25,$B$1,$B$3,0)+$B$6*NORMDIST(A25,$B$2,$B$4,0))</f>
        <v>0.0132930335665213</v>
      </c>
      <c r="D25" s="0" t="n">
        <f aca="false">$B$7*($B$5*GAMMADIST(A25,$B$1^2/$B$3^2,$B$3^2/$B$1,0)+$B$6*GAMMADIST(A25,$B$2^2/$B$4^2,$B$4^2/$B$2,0))</f>
        <v>0.0175999220270828</v>
      </c>
    </row>
    <row r="26" customFormat="false" ht="13.85" hidden="false" customHeight="false" outlineLevel="0" collapsed="false">
      <c r="A26" s="8" t="n">
        <f aca="false">'Real Data Histogram'!A26</f>
        <v>27.064</v>
      </c>
      <c r="B26" s="0" t="n">
        <f aca="false">'Real Data Histogram'!C26/SUM('Real Data Histogram'!$C$10:$C$40)</f>
        <v>0.015748031496063</v>
      </c>
      <c r="C26" s="0" t="n">
        <f aca="false">$B$7*($B$5*NORMDIST(A26,$B$1,$B$3,0)+$B$6*NORMDIST(A26,$B$2,$B$4,0))</f>
        <v>0.0137470904401898</v>
      </c>
      <c r="D26" s="0" t="n">
        <f aca="false">$B$7*($B$5*GAMMADIST(A26,$B$1^2/$B$3^2,$B$3^2/$B$1,0)+$B$6*GAMMADIST(A26,$B$2^2/$B$4^2,$B$4^2/$B$2,0))</f>
        <v>0.0177483419690594</v>
      </c>
    </row>
    <row r="27" customFormat="false" ht="13.85" hidden="false" customHeight="false" outlineLevel="0" collapsed="false">
      <c r="A27" s="8" t="n">
        <f aca="false">'Real Data Histogram'!A27</f>
        <v>28.7555</v>
      </c>
      <c r="B27" s="0" t="n">
        <f aca="false">'Real Data Histogram'!C27/SUM('Real Data Histogram'!$C$10:$C$40)</f>
        <v>0</v>
      </c>
      <c r="C27" s="0" t="n">
        <f aca="false">$B$7*($B$5*NORMDIST(A27,$B$1,$B$3,0)+$B$6*NORMDIST(A27,$B$2,$B$4,0))</f>
        <v>0.0151111905131411</v>
      </c>
      <c r="D27" s="0" t="n">
        <f aca="false">$B$7*($B$5*GAMMADIST(A27,$B$1^2/$B$3^2,$B$3^2/$B$1,0)+$B$6*GAMMADIST(A27,$B$2^2/$B$4^2,$B$4^2/$B$2,0))</f>
        <v>0.0177608676766503</v>
      </c>
    </row>
    <row r="28" customFormat="false" ht="13.85" hidden="false" customHeight="false" outlineLevel="0" collapsed="false">
      <c r="A28" s="8" t="n">
        <f aca="false">'Real Data Histogram'!A28</f>
        <v>30.447</v>
      </c>
      <c r="B28" s="0" t="n">
        <f aca="false">'Real Data Histogram'!C28/SUM('Real Data Histogram'!$C$10:$C$40)</f>
        <v>0.015748031496063</v>
      </c>
      <c r="C28" s="0" t="n">
        <f aca="false">$B$7*($B$5*NORMDIST(A28,$B$1,$B$3,0)+$B$6*NORMDIST(A28,$B$2,$B$4,0))</f>
        <v>0.01524494406271</v>
      </c>
      <c r="D28" s="0" t="n">
        <f aca="false">$B$7*($B$5*GAMMADIST(A28,$B$1^2/$B$3^2,$B$3^2/$B$1,0)+$B$6*GAMMADIST(A28,$B$2^2/$B$4^2,$B$4^2/$B$2,0))</f>
        <v>0.0162762932770809</v>
      </c>
    </row>
    <row r="29" customFormat="false" ht="13.85" hidden="false" customHeight="false" outlineLevel="0" collapsed="false">
      <c r="A29" s="8" t="n">
        <f aca="false">'Real Data Histogram'!A29</f>
        <v>32.1385</v>
      </c>
      <c r="B29" s="0" t="n">
        <f aca="false">'Real Data Histogram'!C29/SUM('Real Data Histogram'!$C$10:$C$40)</f>
        <v>0.015748031496063</v>
      </c>
      <c r="C29" s="0" t="n">
        <f aca="false">$B$7*($B$5*NORMDIST(A29,$B$1,$B$3,0)+$B$6*NORMDIST(A29,$B$2,$B$4,0))</f>
        <v>0.0133753457610767</v>
      </c>
      <c r="D29" s="0" t="n">
        <f aca="false">$B$7*($B$5*GAMMADIST(A29,$B$1^2/$B$3^2,$B$3^2/$B$1,0)+$B$6*GAMMADIST(A29,$B$2^2/$B$4^2,$B$4^2/$B$2,0))</f>
        <v>0.0132657548886282</v>
      </c>
    </row>
    <row r="30" customFormat="false" ht="13.85" hidden="false" customHeight="false" outlineLevel="0" collapsed="false">
      <c r="A30" s="8" t="n">
        <f aca="false">'Real Data Histogram'!A30</f>
        <v>33.83</v>
      </c>
      <c r="B30" s="0" t="n">
        <f aca="false">'Real Data Histogram'!C30/SUM('Real Data Histogram'!$C$10:$C$40)</f>
        <v>0.0078740157480315</v>
      </c>
      <c r="C30" s="0" t="n">
        <f aca="false">$B$7*($B$5*NORMDIST(A30,$B$1,$B$3,0)+$B$6*NORMDIST(A30,$B$2,$B$4,0))</f>
        <v>0.0100466668562526</v>
      </c>
      <c r="D30" s="0" t="n">
        <f aca="false">$B$7*($B$5*GAMMADIST(A30,$B$1^2/$B$3^2,$B$3^2/$B$1,0)+$B$6*GAMMADIST(A30,$B$2^2/$B$4^2,$B$4^2/$B$2,0))</f>
        <v>0.0095750430671309</v>
      </c>
    </row>
    <row r="31" customFormat="false" ht="13.85" hidden="false" customHeight="false" outlineLevel="0" collapsed="false">
      <c r="A31" s="8" t="n">
        <f aca="false">'Real Data Histogram'!A31</f>
        <v>35.5215</v>
      </c>
      <c r="B31" s="0" t="n">
        <f aca="false">'Real Data Histogram'!C31/SUM('Real Data Histogram'!$C$10:$C$40)</f>
        <v>0</v>
      </c>
      <c r="C31" s="0" t="n">
        <f aca="false">$B$7*($B$5*NORMDIST(A31,$B$1,$B$3,0)+$B$6*NORMDIST(A31,$B$2,$B$4,0))</f>
        <v>0.00643258292623779</v>
      </c>
      <c r="D31" s="0" t="n">
        <f aca="false">$B$7*($B$5*GAMMADIST(A31,$B$1^2/$B$3^2,$B$3^2/$B$1,0)+$B$6*GAMMADIST(A31,$B$2^2/$B$4^2,$B$4^2/$B$2,0))</f>
        <v>0.00615131339697838</v>
      </c>
    </row>
    <row r="32" customFormat="false" ht="13.85" hidden="false" customHeight="false" outlineLevel="0" collapsed="false">
      <c r="A32" s="8" t="n">
        <f aca="false">'Real Data Histogram'!A32</f>
        <v>37.213</v>
      </c>
      <c r="B32" s="0" t="n">
        <f aca="false">'Real Data Histogram'!C32/SUM('Real Data Histogram'!$C$10:$C$40)</f>
        <v>0.0078740157480315</v>
      </c>
      <c r="C32" s="0" t="n">
        <f aca="false">$B$7*($B$5*NORMDIST(A32,$B$1,$B$3,0)+$B$6*NORMDIST(A32,$B$2,$B$4,0))</f>
        <v>0.00350643455065684</v>
      </c>
      <c r="D32" s="0" t="n">
        <f aca="false">$B$7*($B$5*GAMMADIST(A32,$B$1^2/$B$3^2,$B$3^2/$B$1,0)+$B$6*GAMMADIST(A32,$B$2^2/$B$4^2,$B$4^2/$B$2,0))</f>
        <v>0.00354525977625825</v>
      </c>
    </row>
    <row r="33" customFormat="false" ht="13.85" hidden="false" customHeight="false" outlineLevel="0" collapsed="false">
      <c r="A33" s="8" t="n">
        <f aca="false">'Real Data Histogram'!A33</f>
        <v>38.9045</v>
      </c>
      <c r="B33" s="0" t="n">
        <f aca="false">'Real Data Histogram'!C33/SUM('Real Data Histogram'!$C$10:$C$40)</f>
        <v>0</v>
      </c>
      <c r="C33" s="0" t="n">
        <f aca="false">$B$7*($B$5*NORMDIST(A33,$B$1,$B$3,0)+$B$6*NORMDIST(A33,$B$2,$B$4,0))</f>
        <v>0.00162671375700974</v>
      </c>
      <c r="D33" s="0" t="n">
        <f aca="false">$B$7*($B$5*GAMMADIST(A33,$B$1^2/$B$3^2,$B$3^2/$B$1,0)+$B$6*GAMMADIST(A33,$B$2^2/$B$4^2,$B$4^2/$B$2,0))</f>
        <v>0.00184858744146771</v>
      </c>
    </row>
    <row r="34" customFormat="false" ht="13.85" hidden="false" customHeight="false" outlineLevel="0" collapsed="false">
      <c r="A34" s="8" t="n">
        <f aca="false">'Real Data Histogram'!A34</f>
        <v>40.596</v>
      </c>
      <c r="B34" s="0" t="n">
        <f aca="false">'Real Data Histogram'!C34/SUM('Real Data Histogram'!$C$10:$C$40)</f>
        <v>0</v>
      </c>
      <c r="C34" s="0" t="n">
        <f aca="false">$B$7*($B$5*NORMDIST(A34,$B$1,$B$3,0)+$B$6*NORMDIST(A34,$B$2,$B$4,0))</f>
        <v>0.000642209531006623</v>
      </c>
      <c r="D34" s="0" t="n">
        <f aca="false">$B$7*($B$5*GAMMADIST(A34,$B$1^2/$B$3^2,$B$3^2/$B$1,0)+$B$6*GAMMADIST(A34,$B$2^2/$B$4^2,$B$4^2/$B$2,0))</f>
        <v>0.000879184567513102</v>
      </c>
    </row>
    <row r="35" customFormat="false" ht="13.85" hidden="false" customHeight="false" outlineLevel="0" collapsed="false">
      <c r="A35" s="8" t="n">
        <f aca="false">'Real Data Histogram'!A35</f>
        <v>42.2875</v>
      </c>
      <c r="B35" s="0" t="n">
        <f aca="false">'Real Data Histogram'!C35/SUM('Real Data Histogram'!$C$10:$C$40)</f>
        <v>0</v>
      </c>
      <c r="C35" s="0" t="n">
        <f aca="false">$B$7*($B$5*NORMDIST(A35,$B$1,$B$3,0)+$B$6*NORMDIST(A35,$B$2,$B$4,0))</f>
        <v>0.000215749057762675</v>
      </c>
      <c r="D35" s="0" t="n">
        <f aca="false">$B$7*($B$5*GAMMADIST(A35,$B$1^2/$B$3^2,$B$3^2/$B$1,0)+$B$6*GAMMADIST(A35,$B$2^2/$B$4^2,$B$4^2/$B$2,0))</f>
        <v>0.000384325442662758</v>
      </c>
    </row>
    <row r="36" customFormat="false" ht="13.85" hidden="false" customHeight="false" outlineLevel="0" collapsed="false">
      <c r="A36" s="8" t="n">
        <f aca="false">'Real Data Histogram'!A36</f>
        <v>43.979</v>
      </c>
      <c r="B36" s="0" t="n">
        <f aca="false">'Real Data Histogram'!C36/SUM('Real Data Histogram'!$C$10:$C$40)</f>
        <v>0</v>
      </c>
      <c r="C36" s="0" t="n">
        <f aca="false">$B$7*($B$5*NORMDIST(A36,$B$1,$B$3,0)+$B$6*NORMDIST(A36,$B$2,$B$4,0))</f>
        <v>6.16770140589861E-005</v>
      </c>
      <c r="D36" s="0" t="n">
        <f aca="false">$B$7*($B$5*GAMMADIST(A36,$B$1^2/$B$3^2,$B$3^2/$B$1,0)+$B$6*GAMMADIST(A36,$B$2^2/$B$4^2,$B$4^2/$B$2,0))</f>
        <v>0.000155544201983395</v>
      </c>
    </row>
    <row r="37" customFormat="false" ht="13.85" hidden="false" customHeight="false" outlineLevel="0" collapsed="false">
      <c r="A37" s="8" t="n">
        <f aca="false">'Real Data Histogram'!A37</f>
        <v>45.6705</v>
      </c>
      <c r="B37" s="0" t="n">
        <f aca="false">'Real Data Histogram'!C37/SUM('Real Data Histogram'!$C$10:$C$40)</f>
        <v>0</v>
      </c>
      <c r="C37" s="0" t="n">
        <f aca="false">$B$7*($B$5*NORMDIST(A37,$B$1,$B$3,0)+$B$6*NORMDIST(A37,$B$2,$B$4,0))</f>
        <v>1.50037099341974E-005</v>
      </c>
      <c r="D37" s="0" t="n">
        <f aca="false">$B$7*($B$5*GAMMADIST(A37,$B$1^2/$B$3^2,$B$3^2/$B$1,0)+$B$6*GAMMADIST(A37,$B$2^2/$B$4^2,$B$4^2/$B$2,0))</f>
        <v>5.86985827832545E-005</v>
      </c>
    </row>
    <row r="38" customFormat="false" ht="13.85" hidden="false" customHeight="false" outlineLevel="0" collapsed="false">
      <c r="A38" s="8" t="n">
        <f aca="false">'Real Data Histogram'!A38</f>
        <v>47.362</v>
      </c>
      <c r="B38" s="0" t="n">
        <f aca="false">'Real Data Histogram'!C38/SUM('Real Data Histogram'!$C$10:$C$40)</f>
        <v>0</v>
      </c>
      <c r="C38" s="0" t="n">
        <f aca="false">$B$7*($B$5*NORMDIST(A38,$B$1,$B$3,0)+$B$6*NORMDIST(A38,$B$2,$B$4,0))</f>
        <v>3.10580656370192E-006</v>
      </c>
      <c r="D38" s="0" t="n">
        <f aca="false">$B$7*($B$5*GAMMADIST(A38,$B$1^2/$B$3^2,$B$3^2/$B$1,0)+$B$6*GAMMADIST(A38,$B$2^2/$B$4^2,$B$4^2/$B$2,0))</f>
        <v>2.08067754039737E-005</v>
      </c>
    </row>
    <row r="39" customFormat="false" ht="13.85" hidden="false" customHeight="false" outlineLevel="0" collapsed="false">
      <c r="A39" s="8" t="n">
        <f aca="false">'Real Data Histogram'!A39</f>
        <v>49.0535</v>
      </c>
      <c r="B39" s="0" t="n">
        <f aca="false">'Real Data Histogram'!C39/SUM('Real Data Histogram'!$C$10:$C$40)</f>
        <v>0</v>
      </c>
      <c r="C39" s="0" t="n">
        <f aca="false">$B$7*($B$5*NORMDIST(A39,$B$1,$B$3,0)+$B$6*NORMDIST(A39,$B$2,$B$4,0))</f>
        <v>5.47079465436043E-007</v>
      </c>
      <c r="D39" s="0" t="n">
        <f aca="false">$B$7*($B$5*GAMMADIST(A39,$B$1^2/$B$3^2,$B$3^2/$B$1,0)+$B$6*GAMMADIST(A39,$B$2^2/$B$4^2,$B$4^2/$B$2,0))</f>
        <v>6.9847159261405E-006</v>
      </c>
    </row>
    <row r="40" customFormat="false" ht="13.85" hidden="false" customHeight="false" outlineLevel="0" collapsed="false">
      <c r="A40" s="8" t="n">
        <f aca="false">'Real Data Histogram'!A40</f>
        <v>50.745</v>
      </c>
      <c r="B40" s="0" t="n">
        <f aca="false">'Real Data Histogram'!C40/SUM('Real Data Histogram'!$C$10:$C$40)</f>
        <v>0</v>
      </c>
      <c r="C40" s="0" t="n">
        <f aca="false">$B$7*($B$5*NORMDIST(A40,$B$1,$B$3,0)+$B$6*NORMDIST(A40,$B$2,$B$4,0))</f>
        <v>8.2002413468148E-008</v>
      </c>
      <c r="D40" s="0" t="n">
        <f aca="false">$B$7*($B$5*GAMMADIST(A40,$B$1^2/$B$3^2,$B$3^2/$B$1,0)+$B$6*GAMMADIST(A40,$B$2^2/$B$4^2,$B$4^2/$B$2,0))</f>
        <v>2.24303180658887E-006</v>
      </c>
    </row>
    <row r="42" customFormat="false" ht="13.85" hidden="false" customHeight="false" outlineLevel="0" collapsed="false">
      <c r="B42" s="0" t="n">
        <f aca="false">SUM(B10:B40)</f>
        <v>1</v>
      </c>
      <c r="C42" s="0" t="n">
        <f aca="false">SUM(C10:C40)</f>
        <v>0.998893070248106</v>
      </c>
      <c r="D42" s="0" t="n">
        <f aca="false">SUM(D10:D40)</f>
        <v>0.999999227165364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E10" activeCellId="0" sqref="E10"/>
    </sheetView>
  </sheetViews>
  <sheetFormatPr defaultRowHeight="13.85"/>
  <cols>
    <col collapsed="false" hidden="false" max="1" min="1" style="0" width="11.5204081632653"/>
    <col collapsed="false" hidden="false" max="2" min="2" style="0" width="14.1836734693878"/>
    <col collapsed="false" hidden="false" max="1025" min="3" style="0" width="11.5204081632653"/>
  </cols>
  <sheetData>
    <row r="1" customFormat="false" ht="13.85" hidden="false" customHeight="false" outlineLevel="0" collapsed="false">
      <c r="A1" s="0" t="s">
        <v>169</v>
      </c>
      <c r="B1" s="0" t="n">
        <f aca="false">'Real Data'!C3</f>
        <v>14.9332283464567</v>
      </c>
    </row>
    <row r="2" customFormat="false" ht="13.85" hidden="false" customHeight="false" outlineLevel="0" collapsed="false">
      <c r="A2" s="0" t="s">
        <v>170</v>
      </c>
      <c r="B2" s="0" t="n">
        <f aca="false">'Real Data'!C5</f>
        <v>6.81511833409821</v>
      </c>
    </row>
    <row r="3" customFormat="false" ht="13.85" hidden="false" customHeight="false" outlineLevel="0" collapsed="false">
      <c r="A3" s="0" t="s">
        <v>171</v>
      </c>
      <c r="B3" s="0" t="n">
        <f aca="false">'Real Data'!C7</f>
        <v>12.82</v>
      </c>
    </row>
    <row r="5" customFormat="false" ht="13.85" hidden="false" customHeight="false" outlineLevel="0" collapsed="false">
      <c r="A5" s="0" t="s">
        <v>172</v>
      </c>
      <c r="B5" s="0" t="s">
        <v>173</v>
      </c>
      <c r="C5" s="0" t="s">
        <v>174</v>
      </c>
    </row>
    <row r="6" customFormat="false" ht="13.85" hidden="false" customHeight="false" outlineLevel="0" collapsed="false">
      <c r="A6" s="0" t="n">
        <v>1</v>
      </c>
      <c r="B6" s="0" t="n">
        <f aca="true">GAMMAINV(RAND(), $B$1^2/$B$2^2, $B$2^2/$B$1)</f>
        <v>16.4466932298261</v>
      </c>
      <c r="C6" s="0" t="n">
        <f aca="false">AVERAGE(B6:B405)</f>
        <v>14.2267182063921</v>
      </c>
    </row>
    <row r="7" customFormat="false" ht="13.85" hidden="false" customHeight="false" outlineLevel="0" collapsed="false">
      <c r="A7" s="0" t="n">
        <v>2</v>
      </c>
      <c r="B7" s="0" t="n">
        <f aca="true">GAMMAINV(RAND(), $B$1^2/$B$2^2, $B$2^2/$B$1)</f>
        <v>15.3479916769464</v>
      </c>
      <c r="C7" s="0" t="s">
        <v>147</v>
      </c>
    </row>
    <row r="8" customFormat="false" ht="13.85" hidden="false" customHeight="false" outlineLevel="0" collapsed="false">
      <c r="A8" s="0" t="n">
        <v>3</v>
      </c>
      <c r="B8" s="0" t="n">
        <f aca="true">GAMMAINV(RAND(), $B$1^2/$B$2^2, $B$2^2/$B$1)</f>
        <v>27.533063737854</v>
      </c>
      <c r="C8" s="0" t="n">
        <f aca="false">STDEV(B8:B407)</f>
        <v>6.65954234755663</v>
      </c>
    </row>
    <row r="9" customFormat="false" ht="13.85" hidden="false" customHeight="false" outlineLevel="0" collapsed="false">
      <c r="A9" s="0" t="n">
        <v>4</v>
      </c>
      <c r="B9" s="0" t="n">
        <f aca="true">GAMMAINV(RAND(), $B$1^2/$B$2^2, $B$2^2/$B$1)</f>
        <v>13.9509550224827</v>
      </c>
      <c r="C9" s="0" t="s">
        <v>171</v>
      </c>
    </row>
    <row r="10" customFormat="false" ht="13.85" hidden="false" customHeight="false" outlineLevel="0" collapsed="false">
      <c r="A10" s="0" t="n">
        <v>5</v>
      </c>
      <c r="B10" s="0" t="n">
        <f aca="true">GAMMAINV(RAND(), $B$1^2/$B$2^2, $B$2^2/$B$1)</f>
        <v>10.9316779953544</v>
      </c>
      <c r="C10" s="0" t="n">
        <f aca="false">MEDIAN(B10:B409)</f>
        <v>12.838822494931</v>
      </c>
    </row>
    <row r="11" customFormat="false" ht="13.85" hidden="false" customHeight="false" outlineLevel="0" collapsed="false">
      <c r="A11" s="0" t="n">
        <v>6</v>
      </c>
      <c r="B11" s="0" t="n">
        <f aca="true">GAMMAINV(RAND(), $B$1^2/$B$2^2, $B$2^2/$B$1)</f>
        <v>5.2980195410612</v>
      </c>
    </row>
    <row r="12" customFormat="false" ht="13.85" hidden="false" customHeight="false" outlineLevel="0" collapsed="false">
      <c r="A12" s="0" t="n">
        <v>7</v>
      </c>
      <c r="B12" s="0" t="n">
        <f aca="true">GAMMAINV(RAND(), $B$1^2/$B$2^2, $B$2^2/$B$1)</f>
        <v>4.69941396996809</v>
      </c>
    </row>
    <row r="13" customFormat="false" ht="13.85" hidden="false" customHeight="false" outlineLevel="0" collapsed="false">
      <c r="A13" s="0" t="n">
        <v>8</v>
      </c>
      <c r="B13" s="0" t="n">
        <f aca="true">GAMMAINV(RAND(), $B$1^2/$B$2^2, $B$2^2/$B$1)</f>
        <v>11.1903687569338</v>
      </c>
    </row>
    <row r="14" customFormat="false" ht="13.85" hidden="false" customHeight="false" outlineLevel="0" collapsed="false">
      <c r="A14" s="0" t="n">
        <v>9</v>
      </c>
      <c r="B14" s="0" t="n">
        <f aca="true">GAMMAINV(RAND(), $B$1^2/$B$2^2, $B$2^2/$B$1)</f>
        <v>10.9015488418415</v>
      </c>
    </row>
    <row r="15" customFormat="false" ht="13.85" hidden="false" customHeight="false" outlineLevel="0" collapsed="false">
      <c r="A15" s="0" t="n">
        <v>10</v>
      </c>
      <c r="B15" s="0" t="n">
        <f aca="true">GAMMAINV(RAND(), $B$1^2/$B$2^2, $B$2^2/$B$1)</f>
        <v>16.6160506923051</v>
      </c>
    </row>
    <row r="16" customFormat="false" ht="13.85" hidden="false" customHeight="false" outlineLevel="0" collapsed="false">
      <c r="A16" s="0" t="n">
        <v>11</v>
      </c>
      <c r="B16" s="0" t="n">
        <f aca="true">GAMMAINV(RAND(), $B$1^2/$B$2^2, $B$2^2/$B$1)</f>
        <v>5.62307615935238</v>
      </c>
    </row>
    <row r="17" customFormat="false" ht="13.85" hidden="false" customHeight="false" outlineLevel="0" collapsed="false">
      <c r="A17" s="0" t="n">
        <v>12</v>
      </c>
      <c r="B17" s="0" t="n">
        <f aca="true">GAMMAINV(RAND(), $B$1^2/$B$2^2, $B$2^2/$B$1)</f>
        <v>10.3904896438475</v>
      </c>
    </row>
    <row r="18" customFormat="false" ht="13.85" hidden="false" customHeight="false" outlineLevel="0" collapsed="false">
      <c r="A18" s="0" t="n">
        <v>13</v>
      </c>
      <c r="B18" s="0" t="n">
        <f aca="true">GAMMAINV(RAND(), $B$1^2/$B$2^2, $B$2^2/$B$1)</f>
        <v>16.0918976660364</v>
      </c>
    </row>
    <row r="19" customFormat="false" ht="13.85" hidden="false" customHeight="false" outlineLevel="0" collapsed="false">
      <c r="A19" s="0" t="n">
        <v>14</v>
      </c>
      <c r="B19" s="0" t="n">
        <f aca="true">GAMMAINV(RAND(), $B$1^2/$B$2^2, $B$2^2/$B$1)</f>
        <v>9.42507728884504</v>
      </c>
    </row>
    <row r="20" customFormat="false" ht="13.85" hidden="false" customHeight="false" outlineLevel="0" collapsed="false">
      <c r="A20" s="0" t="n">
        <v>15</v>
      </c>
      <c r="B20" s="0" t="n">
        <f aca="true">GAMMAINV(RAND(), $B$1^2/$B$2^2, $B$2^2/$B$1)</f>
        <v>16.5700924656618</v>
      </c>
    </row>
    <row r="21" customFormat="false" ht="13.85" hidden="false" customHeight="false" outlineLevel="0" collapsed="false">
      <c r="A21" s="0" t="n">
        <v>16</v>
      </c>
      <c r="B21" s="0" t="n">
        <f aca="true">GAMMAINV(RAND(), $B$1^2/$B$2^2, $B$2^2/$B$1)</f>
        <v>22.4708447396456</v>
      </c>
    </row>
    <row r="22" customFormat="false" ht="13.85" hidden="false" customHeight="false" outlineLevel="0" collapsed="false">
      <c r="A22" s="0" t="n">
        <v>17</v>
      </c>
      <c r="B22" s="0" t="n">
        <f aca="true">GAMMAINV(RAND(), $B$1^2/$B$2^2, $B$2^2/$B$1)</f>
        <v>6.41080974940223</v>
      </c>
    </row>
    <row r="23" customFormat="false" ht="13.85" hidden="false" customHeight="false" outlineLevel="0" collapsed="false">
      <c r="A23" s="0" t="n">
        <v>18</v>
      </c>
      <c r="B23" s="0" t="n">
        <f aca="true">GAMMAINV(RAND(), $B$1^2/$B$2^2, $B$2^2/$B$1)</f>
        <v>13.9712444950305</v>
      </c>
    </row>
    <row r="24" customFormat="false" ht="13.85" hidden="false" customHeight="false" outlineLevel="0" collapsed="false">
      <c r="A24" s="0" t="n">
        <v>19</v>
      </c>
      <c r="B24" s="0" t="n">
        <f aca="true">GAMMAINV(RAND(), $B$1^2/$B$2^2, $B$2^2/$B$1)</f>
        <v>6.14497238452611</v>
      </c>
    </row>
    <row r="25" customFormat="false" ht="13.85" hidden="false" customHeight="false" outlineLevel="0" collapsed="false">
      <c r="A25" s="0" t="n">
        <v>20</v>
      </c>
      <c r="B25" s="0" t="n">
        <f aca="true">GAMMAINV(RAND(), $B$1^2/$B$2^2, $B$2^2/$B$1)</f>
        <v>4.66125402358387</v>
      </c>
    </row>
    <row r="26" customFormat="false" ht="13.85" hidden="false" customHeight="false" outlineLevel="0" collapsed="false">
      <c r="A26" s="0" t="n">
        <v>21</v>
      </c>
      <c r="B26" s="0" t="n">
        <f aca="true">GAMMAINV(RAND(), $B$1^2/$B$2^2, $B$2^2/$B$1)</f>
        <v>11.0550259963937</v>
      </c>
    </row>
    <row r="27" customFormat="false" ht="13.85" hidden="false" customHeight="false" outlineLevel="0" collapsed="false">
      <c r="A27" s="0" t="n">
        <v>22</v>
      </c>
      <c r="B27" s="0" t="n">
        <f aca="true">GAMMAINV(RAND(), $B$1^2/$B$2^2, $B$2^2/$B$1)</f>
        <v>9.42860608724881</v>
      </c>
    </row>
    <row r="28" customFormat="false" ht="13.85" hidden="false" customHeight="false" outlineLevel="0" collapsed="false">
      <c r="A28" s="0" t="n">
        <v>23</v>
      </c>
      <c r="B28" s="0" t="n">
        <f aca="true">GAMMAINV(RAND(), $B$1^2/$B$2^2, $B$2^2/$B$1)</f>
        <v>24.030347516533</v>
      </c>
    </row>
    <row r="29" customFormat="false" ht="13.85" hidden="false" customHeight="false" outlineLevel="0" collapsed="false">
      <c r="A29" s="0" t="n">
        <v>24</v>
      </c>
      <c r="B29" s="0" t="n">
        <f aca="true">GAMMAINV(RAND(), $B$1^2/$B$2^2, $B$2^2/$B$1)</f>
        <v>18.6345798488362</v>
      </c>
    </row>
    <row r="30" customFormat="false" ht="13.85" hidden="false" customHeight="false" outlineLevel="0" collapsed="false">
      <c r="A30" s="0" t="n">
        <v>25</v>
      </c>
      <c r="B30" s="0" t="n">
        <f aca="true">GAMMAINV(RAND(), $B$1^2/$B$2^2, $B$2^2/$B$1)</f>
        <v>5.87525830899601</v>
      </c>
    </row>
    <row r="31" customFormat="false" ht="13.85" hidden="false" customHeight="false" outlineLevel="0" collapsed="false">
      <c r="A31" s="0" t="n">
        <v>26</v>
      </c>
      <c r="B31" s="0" t="n">
        <f aca="true">GAMMAINV(RAND(), $B$1^2/$B$2^2, $B$2^2/$B$1)</f>
        <v>10.6245937273789</v>
      </c>
    </row>
    <row r="32" customFormat="false" ht="13.85" hidden="false" customHeight="false" outlineLevel="0" collapsed="false">
      <c r="A32" s="0" t="n">
        <v>27</v>
      </c>
      <c r="B32" s="0" t="n">
        <f aca="true">GAMMAINV(RAND(), $B$1^2/$B$2^2, $B$2^2/$B$1)</f>
        <v>15.1163773782048</v>
      </c>
    </row>
    <row r="33" customFormat="false" ht="13.85" hidden="false" customHeight="false" outlineLevel="0" collapsed="false">
      <c r="A33" s="0" t="n">
        <v>28</v>
      </c>
      <c r="B33" s="0" t="n">
        <f aca="true">GAMMAINV(RAND(), $B$1^2/$B$2^2, $B$2^2/$B$1)</f>
        <v>28.6752833838849</v>
      </c>
    </row>
    <row r="34" customFormat="false" ht="13.85" hidden="false" customHeight="false" outlineLevel="0" collapsed="false">
      <c r="A34" s="0" t="n">
        <v>29</v>
      </c>
      <c r="B34" s="0" t="n">
        <f aca="true">GAMMAINV(RAND(), $B$1^2/$B$2^2, $B$2^2/$B$1)</f>
        <v>20.7913419515789</v>
      </c>
    </row>
    <row r="35" customFormat="false" ht="13.85" hidden="false" customHeight="false" outlineLevel="0" collapsed="false">
      <c r="A35" s="0" t="n">
        <v>30</v>
      </c>
      <c r="B35" s="0" t="n">
        <f aca="true">GAMMAINV(RAND(), $B$1^2/$B$2^2, $B$2^2/$B$1)</f>
        <v>20.3434000151741</v>
      </c>
    </row>
    <row r="36" customFormat="false" ht="13.85" hidden="false" customHeight="false" outlineLevel="0" collapsed="false">
      <c r="A36" s="0" t="n">
        <v>31</v>
      </c>
      <c r="B36" s="0" t="n">
        <f aca="true">GAMMAINV(RAND(), $B$1^2/$B$2^2, $B$2^2/$B$1)</f>
        <v>20.4461232384757</v>
      </c>
    </row>
    <row r="37" customFormat="false" ht="13.85" hidden="false" customHeight="false" outlineLevel="0" collapsed="false">
      <c r="A37" s="0" t="n">
        <v>32</v>
      </c>
      <c r="B37" s="0" t="n">
        <f aca="true">GAMMAINV(RAND(), $B$1^2/$B$2^2, $B$2^2/$B$1)</f>
        <v>26.9288895372044</v>
      </c>
    </row>
    <row r="38" customFormat="false" ht="13.85" hidden="false" customHeight="false" outlineLevel="0" collapsed="false">
      <c r="A38" s="0" t="n">
        <v>33</v>
      </c>
      <c r="B38" s="0" t="n">
        <f aca="true">GAMMAINV(RAND(), $B$1^2/$B$2^2, $B$2^2/$B$1)</f>
        <v>9.70620335878429</v>
      </c>
    </row>
    <row r="39" customFormat="false" ht="13.85" hidden="false" customHeight="false" outlineLevel="0" collapsed="false">
      <c r="A39" s="0" t="n">
        <v>34</v>
      </c>
      <c r="B39" s="0" t="n">
        <f aca="true">GAMMAINV(RAND(), $B$1^2/$B$2^2, $B$2^2/$B$1)</f>
        <v>16.5950740653935</v>
      </c>
    </row>
    <row r="40" customFormat="false" ht="13.85" hidden="false" customHeight="false" outlineLevel="0" collapsed="false">
      <c r="A40" s="0" t="n">
        <v>35</v>
      </c>
      <c r="B40" s="0" t="n">
        <f aca="true">GAMMAINV(RAND(), $B$1^2/$B$2^2, $B$2^2/$B$1)</f>
        <v>8.75953739649402</v>
      </c>
    </row>
    <row r="41" customFormat="false" ht="13.85" hidden="false" customHeight="false" outlineLevel="0" collapsed="false">
      <c r="A41" s="0" t="n">
        <v>36</v>
      </c>
      <c r="B41" s="0" t="n">
        <f aca="true">GAMMAINV(RAND(), $B$1^2/$B$2^2, $B$2^2/$B$1)</f>
        <v>9.07352419352602</v>
      </c>
    </row>
    <row r="42" customFormat="false" ht="13.85" hidden="false" customHeight="false" outlineLevel="0" collapsed="false">
      <c r="A42" s="0" t="n">
        <v>37</v>
      </c>
      <c r="B42" s="0" t="n">
        <f aca="true">GAMMAINV(RAND(), $B$1^2/$B$2^2, $B$2^2/$B$1)</f>
        <v>4.6592418758367</v>
      </c>
    </row>
    <row r="43" customFormat="false" ht="13.85" hidden="false" customHeight="false" outlineLevel="0" collapsed="false">
      <c r="A43" s="0" t="n">
        <v>38</v>
      </c>
      <c r="B43" s="0" t="n">
        <f aca="true">GAMMAINV(RAND(), $B$1^2/$B$2^2, $B$2^2/$B$1)</f>
        <v>31.1692225878084</v>
      </c>
    </row>
    <row r="44" customFormat="false" ht="13.85" hidden="false" customHeight="false" outlineLevel="0" collapsed="false">
      <c r="A44" s="0" t="n">
        <v>39</v>
      </c>
      <c r="B44" s="0" t="n">
        <f aca="true">GAMMAINV(RAND(), $B$1^2/$B$2^2, $B$2^2/$B$1)</f>
        <v>12.5472807623601</v>
      </c>
    </row>
    <row r="45" customFormat="false" ht="13.85" hidden="false" customHeight="false" outlineLevel="0" collapsed="false">
      <c r="A45" s="0" t="n">
        <v>40</v>
      </c>
      <c r="B45" s="0" t="n">
        <f aca="true">GAMMAINV(RAND(), $B$1^2/$B$2^2, $B$2^2/$B$1)</f>
        <v>4.14290781398344</v>
      </c>
    </row>
    <row r="46" customFormat="false" ht="13.85" hidden="false" customHeight="false" outlineLevel="0" collapsed="false">
      <c r="A46" s="0" t="n">
        <v>41</v>
      </c>
      <c r="B46" s="0" t="n">
        <f aca="true">GAMMAINV(RAND(), $B$1^2/$B$2^2, $B$2^2/$B$1)</f>
        <v>12.6603109321279</v>
      </c>
    </row>
    <row r="47" customFormat="false" ht="13.85" hidden="false" customHeight="false" outlineLevel="0" collapsed="false">
      <c r="A47" s="0" t="n">
        <v>42</v>
      </c>
      <c r="B47" s="0" t="n">
        <f aca="true">GAMMAINV(RAND(), $B$1^2/$B$2^2, $B$2^2/$B$1)</f>
        <v>12.4934455716918</v>
      </c>
    </row>
    <row r="48" customFormat="false" ht="13.85" hidden="false" customHeight="false" outlineLevel="0" collapsed="false">
      <c r="A48" s="0" t="n">
        <v>43</v>
      </c>
      <c r="B48" s="0" t="n">
        <f aca="true">GAMMAINV(RAND(), $B$1^2/$B$2^2, $B$2^2/$B$1)</f>
        <v>20.155178587676</v>
      </c>
    </row>
    <row r="49" customFormat="false" ht="13.85" hidden="false" customHeight="false" outlineLevel="0" collapsed="false">
      <c r="A49" s="0" t="n">
        <v>44</v>
      </c>
      <c r="B49" s="0" t="n">
        <f aca="true">GAMMAINV(RAND(), $B$1^2/$B$2^2, $B$2^2/$B$1)</f>
        <v>25.5205255636827</v>
      </c>
    </row>
    <row r="50" customFormat="false" ht="13.85" hidden="false" customHeight="false" outlineLevel="0" collapsed="false">
      <c r="A50" s="0" t="n">
        <v>45</v>
      </c>
      <c r="B50" s="0" t="n">
        <f aca="true">GAMMAINV(RAND(), $B$1^2/$B$2^2, $B$2^2/$B$1)</f>
        <v>11.4757874053147</v>
      </c>
    </row>
    <row r="51" customFormat="false" ht="13.85" hidden="false" customHeight="false" outlineLevel="0" collapsed="false">
      <c r="A51" s="0" t="n">
        <v>46</v>
      </c>
      <c r="B51" s="0" t="n">
        <f aca="true">GAMMAINV(RAND(), $B$1^2/$B$2^2, $B$2^2/$B$1)</f>
        <v>3.81160617586026</v>
      </c>
    </row>
    <row r="52" customFormat="false" ht="13.85" hidden="false" customHeight="false" outlineLevel="0" collapsed="false">
      <c r="A52" s="0" t="n">
        <v>47</v>
      </c>
      <c r="B52" s="0" t="n">
        <f aca="true">GAMMAINV(RAND(), $B$1^2/$B$2^2, $B$2^2/$B$1)</f>
        <v>31.9063215147916</v>
      </c>
    </row>
    <row r="53" customFormat="false" ht="13.85" hidden="false" customHeight="false" outlineLevel="0" collapsed="false">
      <c r="A53" s="0" t="n">
        <v>48</v>
      </c>
      <c r="B53" s="0" t="n">
        <f aca="true">GAMMAINV(RAND(), $B$1^2/$B$2^2, $B$2^2/$B$1)</f>
        <v>19.3916911644033</v>
      </c>
    </row>
    <row r="54" customFormat="false" ht="13.85" hidden="false" customHeight="false" outlineLevel="0" collapsed="false">
      <c r="A54" s="0" t="n">
        <v>49</v>
      </c>
      <c r="B54" s="0" t="n">
        <f aca="true">GAMMAINV(RAND(), $B$1^2/$B$2^2, $B$2^2/$B$1)</f>
        <v>10.9018218298927</v>
      </c>
    </row>
    <row r="55" customFormat="false" ht="13.85" hidden="false" customHeight="false" outlineLevel="0" collapsed="false">
      <c r="A55" s="0" t="n">
        <v>50</v>
      </c>
      <c r="B55" s="0" t="n">
        <f aca="true">GAMMAINV(RAND(), $B$1^2/$B$2^2, $B$2^2/$B$1)</f>
        <v>20.5415327725636</v>
      </c>
    </row>
    <row r="56" customFormat="false" ht="13.85" hidden="false" customHeight="false" outlineLevel="0" collapsed="false">
      <c r="A56" s="0" t="n">
        <v>51</v>
      </c>
      <c r="B56" s="0" t="n">
        <f aca="true">GAMMAINV(RAND(), $B$1^2/$B$2^2, $B$2^2/$B$1)</f>
        <v>17.0947406013108</v>
      </c>
    </row>
    <row r="57" customFormat="false" ht="13.85" hidden="false" customHeight="false" outlineLevel="0" collapsed="false">
      <c r="A57" s="0" t="n">
        <v>52</v>
      </c>
      <c r="B57" s="0" t="n">
        <f aca="true">GAMMAINV(RAND(), $B$1^2/$B$2^2, $B$2^2/$B$1)</f>
        <v>2.5116760799295</v>
      </c>
    </row>
    <row r="58" customFormat="false" ht="13.85" hidden="false" customHeight="false" outlineLevel="0" collapsed="false">
      <c r="A58" s="0" t="n">
        <v>53</v>
      </c>
      <c r="B58" s="0" t="n">
        <f aca="true">GAMMAINV(RAND(), $B$1^2/$B$2^2, $B$2^2/$B$1)</f>
        <v>15.640147584148</v>
      </c>
    </row>
    <row r="59" customFormat="false" ht="13.85" hidden="false" customHeight="false" outlineLevel="0" collapsed="false">
      <c r="A59" s="0" t="n">
        <v>54</v>
      </c>
      <c r="B59" s="0" t="n">
        <f aca="true">GAMMAINV(RAND(), $B$1^2/$B$2^2, $B$2^2/$B$1)</f>
        <v>2.42162649121729</v>
      </c>
    </row>
    <row r="60" customFormat="false" ht="13.85" hidden="false" customHeight="false" outlineLevel="0" collapsed="false">
      <c r="A60" s="0" t="n">
        <v>55</v>
      </c>
      <c r="B60" s="0" t="n">
        <f aca="true">GAMMAINV(RAND(), $B$1^2/$B$2^2, $B$2^2/$B$1)</f>
        <v>15.1601753986851</v>
      </c>
    </row>
    <row r="61" customFormat="false" ht="13.85" hidden="false" customHeight="false" outlineLevel="0" collapsed="false">
      <c r="A61" s="0" t="n">
        <v>56</v>
      </c>
      <c r="B61" s="0" t="n">
        <f aca="true">GAMMAINV(RAND(), $B$1^2/$B$2^2, $B$2^2/$B$1)</f>
        <v>26.1155861343038</v>
      </c>
    </row>
    <row r="62" customFormat="false" ht="13.85" hidden="false" customHeight="false" outlineLevel="0" collapsed="false">
      <c r="A62" s="0" t="n">
        <v>57</v>
      </c>
      <c r="B62" s="0" t="n">
        <f aca="true">GAMMAINV(RAND(), $B$1^2/$B$2^2, $B$2^2/$B$1)</f>
        <v>15.4644680467498</v>
      </c>
    </row>
    <row r="63" customFormat="false" ht="13.85" hidden="false" customHeight="false" outlineLevel="0" collapsed="false">
      <c r="A63" s="0" t="n">
        <v>58</v>
      </c>
      <c r="B63" s="0" t="n">
        <f aca="true">GAMMAINV(RAND(), $B$1^2/$B$2^2, $B$2^2/$B$1)</f>
        <v>6.32048755971789</v>
      </c>
    </row>
    <row r="64" customFormat="false" ht="13.85" hidden="false" customHeight="false" outlineLevel="0" collapsed="false">
      <c r="A64" s="0" t="n">
        <v>59</v>
      </c>
      <c r="B64" s="0" t="n">
        <f aca="true">GAMMAINV(RAND(), $B$1^2/$B$2^2, $B$2^2/$B$1)</f>
        <v>9.16420877245417</v>
      </c>
    </row>
    <row r="65" customFormat="false" ht="13.85" hidden="false" customHeight="false" outlineLevel="0" collapsed="false">
      <c r="A65" s="0" t="n">
        <v>60</v>
      </c>
      <c r="B65" s="0" t="n">
        <f aca="true">GAMMAINV(RAND(), $B$1^2/$B$2^2, $B$2^2/$B$1)</f>
        <v>4.31038799585522</v>
      </c>
    </row>
    <row r="66" customFormat="false" ht="13.85" hidden="false" customHeight="false" outlineLevel="0" collapsed="false">
      <c r="A66" s="0" t="n">
        <v>61</v>
      </c>
      <c r="B66" s="0" t="n">
        <f aca="true">GAMMAINV(RAND(), $B$1^2/$B$2^2, $B$2^2/$B$1)</f>
        <v>9.94974479638177</v>
      </c>
    </row>
    <row r="67" customFormat="false" ht="13.85" hidden="false" customHeight="false" outlineLevel="0" collapsed="false">
      <c r="A67" s="0" t="n">
        <v>62</v>
      </c>
      <c r="B67" s="0" t="n">
        <f aca="true">GAMMAINV(RAND(), $B$1^2/$B$2^2, $B$2^2/$B$1)</f>
        <v>11.7896441393247</v>
      </c>
    </row>
    <row r="68" customFormat="false" ht="13.85" hidden="false" customHeight="false" outlineLevel="0" collapsed="false">
      <c r="A68" s="0" t="n">
        <v>63</v>
      </c>
      <c r="B68" s="0" t="n">
        <f aca="true">GAMMAINV(RAND(), $B$1^2/$B$2^2, $B$2^2/$B$1)</f>
        <v>14.2327923403646</v>
      </c>
    </row>
    <row r="69" customFormat="false" ht="13.85" hidden="false" customHeight="false" outlineLevel="0" collapsed="false">
      <c r="A69" s="0" t="n">
        <v>64</v>
      </c>
      <c r="B69" s="0" t="n">
        <f aca="true">GAMMAINV(RAND(), $B$1^2/$B$2^2, $B$2^2/$B$1)</f>
        <v>9.32175192193905</v>
      </c>
    </row>
    <row r="70" customFormat="false" ht="13.85" hidden="false" customHeight="false" outlineLevel="0" collapsed="false">
      <c r="A70" s="0" t="n">
        <v>65</v>
      </c>
      <c r="B70" s="0" t="n">
        <f aca="true">GAMMAINV(RAND(), $B$1^2/$B$2^2, $B$2^2/$B$1)</f>
        <v>5.89133433224156</v>
      </c>
    </row>
    <row r="71" customFormat="false" ht="13.85" hidden="false" customHeight="false" outlineLevel="0" collapsed="false">
      <c r="A71" s="0" t="n">
        <v>66</v>
      </c>
      <c r="B71" s="0" t="n">
        <f aca="true">GAMMAINV(RAND(), $B$1^2/$B$2^2, $B$2^2/$B$1)</f>
        <v>18.1476013288802</v>
      </c>
    </row>
    <row r="72" customFormat="false" ht="13.85" hidden="false" customHeight="false" outlineLevel="0" collapsed="false">
      <c r="A72" s="0" t="n">
        <v>67</v>
      </c>
      <c r="B72" s="0" t="n">
        <f aca="true">GAMMAINV(RAND(), $B$1^2/$B$2^2, $B$2^2/$B$1)</f>
        <v>8.88288890319662</v>
      </c>
    </row>
    <row r="73" customFormat="false" ht="13.85" hidden="false" customHeight="false" outlineLevel="0" collapsed="false">
      <c r="A73" s="0" t="n">
        <v>68</v>
      </c>
      <c r="B73" s="0" t="n">
        <f aca="true">GAMMAINV(RAND(), $B$1^2/$B$2^2, $B$2^2/$B$1)</f>
        <v>14.1256559439627</v>
      </c>
    </row>
    <row r="74" customFormat="false" ht="13.85" hidden="false" customHeight="false" outlineLevel="0" collapsed="false">
      <c r="A74" s="0" t="n">
        <v>69</v>
      </c>
      <c r="B74" s="0" t="n">
        <f aca="true">GAMMAINV(RAND(), $B$1^2/$B$2^2, $B$2^2/$B$1)</f>
        <v>6.73106799969094</v>
      </c>
    </row>
    <row r="75" customFormat="false" ht="13.85" hidden="false" customHeight="false" outlineLevel="0" collapsed="false">
      <c r="A75" s="0" t="n">
        <v>70</v>
      </c>
      <c r="B75" s="0" t="n">
        <f aca="true">GAMMAINV(RAND(), $B$1^2/$B$2^2, $B$2^2/$B$1)</f>
        <v>18.3215165168468</v>
      </c>
    </row>
    <row r="76" customFormat="false" ht="13.85" hidden="false" customHeight="false" outlineLevel="0" collapsed="false">
      <c r="A76" s="0" t="n">
        <v>71</v>
      </c>
      <c r="B76" s="0" t="n">
        <f aca="true">GAMMAINV(RAND(), $B$1^2/$B$2^2, $B$2^2/$B$1)</f>
        <v>12.5858867132966</v>
      </c>
    </row>
    <row r="77" customFormat="false" ht="13.85" hidden="false" customHeight="false" outlineLevel="0" collapsed="false">
      <c r="A77" s="0" t="n">
        <v>72</v>
      </c>
      <c r="B77" s="0" t="n">
        <f aca="true">GAMMAINV(RAND(), $B$1^2/$B$2^2, $B$2^2/$B$1)</f>
        <v>16.5413289471055</v>
      </c>
    </row>
    <row r="78" customFormat="false" ht="13.85" hidden="false" customHeight="false" outlineLevel="0" collapsed="false">
      <c r="A78" s="0" t="n">
        <v>73</v>
      </c>
      <c r="B78" s="0" t="n">
        <f aca="true">GAMMAINV(RAND(), $B$1^2/$B$2^2, $B$2^2/$B$1)</f>
        <v>10.5721814220199</v>
      </c>
    </row>
    <row r="79" customFormat="false" ht="13.85" hidden="false" customHeight="false" outlineLevel="0" collapsed="false">
      <c r="A79" s="0" t="n">
        <v>74</v>
      </c>
      <c r="B79" s="0" t="n">
        <f aca="true">GAMMAINV(RAND(), $B$1^2/$B$2^2, $B$2^2/$B$1)</f>
        <v>8.19579672633473</v>
      </c>
    </row>
    <row r="80" customFormat="false" ht="13.85" hidden="false" customHeight="false" outlineLevel="0" collapsed="false">
      <c r="A80" s="0" t="n">
        <v>75</v>
      </c>
      <c r="B80" s="0" t="n">
        <f aca="true">GAMMAINV(RAND(), $B$1^2/$B$2^2, $B$2^2/$B$1)</f>
        <v>10.3838799062478</v>
      </c>
    </row>
    <row r="81" customFormat="false" ht="13.85" hidden="false" customHeight="false" outlineLevel="0" collapsed="false">
      <c r="A81" s="0" t="n">
        <v>76</v>
      </c>
      <c r="B81" s="0" t="n">
        <f aca="true">GAMMAINV(RAND(), $B$1^2/$B$2^2, $B$2^2/$B$1)</f>
        <v>20.0461994271202</v>
      </c>
    </row>
    <row r="82" customFormat="false" ht="13.85" hidden="false" customHeight="false" outlineLevel="0" collapsed="false">
      <c r="A82" s="0" t="n">
        <v>77</v>
      </c>
      <c r="B82" s="0" t="n">
        <f aca="true">GAMMAINV(RAND(), $B$1^2/$B$2^2, $B$2^2/$B$1)</f>
        <v>28.9825061845632</v>
      </c>
    </row>
    <row r="83" customFormat="false" ht="13.85" hidden="false" customHeight="false" outlineLevel="0" collapsed="false">
      <c r="A83" s="0" t="n">
        <v>78</v>
      </c>
      <c r="B83" s="0" t="n">
        <f aca="true">GAMMAINV(RAND(), $B$1^2/$B$2^2, $B$2^2/$B$1)</f>
        <v>11.0620649256755</v>
      </c>
    </row>
    <row r="84" customFormat="false" ht="13.85" hidden="false" customHeight="false" outlineLevel="0" collapsed="false">
      <c r="A84" s="0" t="n">
        <v>79</v>
      </c>
      <c r="B84" s="0" t="n">
        <f aca="true">GAMMAINV(RAND(), $B$1^2/$B$2^2, $B$2^2/$B$1)</f>
        <v>22.2462975529604</v>
      </c>
    </row>
    <row r="85" customFormat="false" ht="13.85" hidden="false" customHeight="false" outlineLevel="0" collapsed="false">
      <c r="A85" s="0" t="n">
        <v>80</v>
      </c>
      <c r="B85" s="0" t="n">
        <f aca="true">GAMMAINV(RAND(), $B$1^2/$B$2^2, $B$2^2/$B$1)</f>
        <v>8.30943865168648</v>
      </c>
    </row>
    <row r="86" customFormat="false" ht="13.85" hidden="false" customHeight="false" outlineLevel="0" collapsed="false">
      <c r="A86" s="0" t="n">
        <v>81</v>
      </c>
      <c r="B86" s="0" t="n">
        <f aca="true">GAMMAINV(RAND(), $B$1^2/$B$2^2, $B$2^2/$B$1)</f>
        <v>15.807692885405</v>
      </c>
    </row>
    <row r="87" customFormat="false" ht="13.85" hidden="false" customHeight="false" outlineLevel="0" collapsed="false">
      <c r="A87" s="0" t="n">
        <v>82</v>
      </c>
      <c r="B87" s="0" t="n">
        <f aca="true">GAMMAINV(RAND(), $B$1^2/$B$2^2, $B$2^2/$B$1)</f>
        <v>14.3951672062184</v>
      </c>
    </row>
    <row r="88" customFormat="false" ht="13.85" hidden="false" customHeight="false" outlineLevel="0" collapsed="false">
      <c r="A88" s="0" t="n">
        <v>83</v>
      </c>
      <c r="B88" s="0" t="n">
        <f aca="true">GAMMAINV(RAND(), $B$1^2/$B$2^2, $B$2^2/$B$1)</f>
        <v>5.21448365349296</v>
      </c>
    </row>
    <row r="89" customFormat="false" ht="13.85" hidden="false" customHeight="false" outlineLevel="0" collapsed="false">
      <c r="A89" s="0" t="n">
        <v>84</v>
      </c>
      <c r="B89" s="0" t="n">
        <f aca="true">GAMMAINV(RAND(), $B$1^2/$B$2^2, $B$2^2/$B$1)</f>
        <v>9.41493656945608</v>
      </c>
    </row>
    <row r="90" customFormat="false" ht="13.85" hidden="false" customHeight="false" outlineLevel="0" collapsed="false">
      <c r="A90" s="0" t="n">
        <v>85</v>
      </c>
      <c r="B90" s="0" t="n">
        <f aca="true">GAMMAINV(RAND(), $B$1^2/$B$2^2, $B$2^2/$B$1)</f>
        <v>17.1578284909742</v>
      </c>
    </row>
    <row r="91" customFormat="false" ht="13.85" hidden="false" customHeight="false" outlineLevel="0" collapsed="false">
      <c r="A91" s="0" t="n">
        <v>86</v>
      </c>
      <c r="B91" s="0" t="n">
        <f aca="true">GAMMAINV(RAND(), $B$1^2/$B$2^2, $B$2^2/$B$1)</f>
        <v>12.3538561852335</v>
      </c>
    </row>
    <row r="92" customFormat="false" ht="13.85" hidden="false" customHeight="false" outlineLevel="0" collapsed="false">
      <c r="A92" s="0" t="n">
        <v>87</v>
      </c>
      <c r="B92" s="0" t="n">
        <f aca="true">GAMMAINV(RAND(), $B$1^2/$B$2^2, $B$2^2/$B$1)</f>
        <v>5.41783074280847</v>
      </c>
    </row>
    <row r="93" customFormat="false" ht="13.85" hidden="false" customHeight="false" outlineLevel="0" collapsed="false">
      <c r="A93" s="0" t="n">
        <v>88</v>
      </c>
      <c r="B93" s="0" t="n">
        <f aca="true">GAMMAINV(RAND(), $B$1^2/$B$2^2, $B$2^2/$B$1)</f>
        <v>6.27575716609123</v>
      </c>
    </row>
    <row r="94" customFormat="false" ht="13.85" hidden="false" customHeight="false" outlineLevel="0" collapsed="false">
      <c r="A94" s="0" t="n">
        <v>89</v>
      </c>
      <c r="B94" s="0" t="n">
        <f aca="true">GAMMAINV(RAND(), $B$1^2/$B$2^2, $B$2^2/$B$1)</f>
        <v>19.0345053375326</v>
      </c>
    </row>
    <row r="95" customFormat="false" ht="13.85" hidden="false" customHeight="false" outlineLevel="0" collapsed="false">
      <c r="A95" s="0" t="n">
        <v>90</v>
      </c>
      <c r="B95" s="0" t="n">
        <f aca="true">GAMMAINV(RAND(), $B$1^2/$B$2^2, $B$2^2/$B$1)</f>
        <v>8.32901750492692</v>
      </c>
    </row>
    <row r="96" customFormat="false" ht="13.85" hidden="false" customHeight="false" outlineLevel="0" collapsed="false">
      <c r="A96" s="0" t="n">
        <v>91</v>
      </c>
      <c r="B96" s="0" t="n">
        <f aca="true">GAMMAINV(RAND(), $B$1^2/$B$2^2, $B$2^2/$B$1)</f>
        <v>17.7423719006455</v>
      </c>
    </row>
    <row r="97" customFormat="false" ht="13.85" hidden="false" customHeight="false" outlineLevel="0" collapsed="false">
      <c r="A97" s="0" t="n">
        <v>92</v>
      </c>
      <c r="B97" s="0" t="n">
        <f aca="true">GAMMAINV(RAND(), $B$1^2/$B$2^2, $B$2^2/$B$1)</f>
        <v>15.6050015423085</v>
      </c>
    </row>
    <row r="98" customFormat="false" ht="13.85" hidden="false" customHeight="false" outlineLevel="0" collapsed="false">
      <c r="A98" s="0" t="n">
        <v>93</v>
      </c>
      <c r="B98" s="0" t="n">
        <f aca="true">GAMMAINV(RAND(), $B$1^2/$B$2^2, $B$2^2/$B$1)</f>
        <v>20.5689849105115</v>
      </c>
    </row>
    <row r="99" customFormat="false" ht="13.85" hidden="false" customHeight="false" outlineLevel="0" collapsed="false">
      <c r="A99" s="0" t="n">
        <v>94</v>
      </c>
      <c r="B99" s="0" t="n">
        <f aca="true">GAMMAINV(RAND(), $B$1^2/$B$2^2, $B$2^2/$B$1)</f>
        <v>10.7769220865954</v>
      </c>
    </row>
    <row r="100" customFormat="false" ht="13.85" hidden="false" customHeight="false" outlineLevel="0" collapsed="false">
      <c r="A100" s="0" t="n">
        <v>95</v>
      </c>
      <c r="B100" s="0" t="n">
        <f aca="true">GAMMAINV(RAND(), $B$1^2/$B$2^2, $B$2^2/$B$1)</f>
        <v>19.9010510678481</v>
      </c>
    </row>
    <row r="101" customFormat="false" ht="13.85" hidden="false" customHeight="false" outlineLevel="0" collapsed="false">
      <c r="A101" s="0" t="n">
        <v>96</v>
      </c>
      <c r="B101" s="0" t="n">
        <f aca="true">GAMMAINV(RAND(), $B$1^2/$B$2^2, $B$2^2/$B$1)</f>
        <v>11.061977647436</v>
      </c>
    </row>
    <row r="102" customFormat="false" ht="13.85" hidden="false" customHeight="false" outlineLevel="0" collapsed="false">
      <c r="A102" s="0" t="n">
        <v>97</v>
      </c>
      <c r="B102" s="0" t="n">
        <f aca="true">GAMMAINV(RAND(), $B$1^2/$B$2^2, $B$2^2/$B$1)</f>
        <v>12.9836775735973</v>
      </c>
    </row>
    <row r="103" customFormat="false" ht="13.85" hidden="false" customHeight="false" outlineLevel="0" collapsed="false">
      <c r="A103" s="0" t="n">
        <v>98</v>
      </c>
      <c r="B103" s="0" t="n">
        <f aca="true">GAMMAINV(RAND(), $B$1^2/$B$2^2, $B$2^2/$B$1)</f>
        <v>10.0472089583321</v>
      </c>
    </row>
    <row r="104" customFormat="false" ht="13.85" hidden="false" customHeight="false" outlineLevel="0" collapsed="false">
      <c r="A104" s="0" t="n">
        <v>99</v>
      </c>
      <c r="B104" s="0" t="n">
        <f aca="true">GAMMAINV(RAND(), $B$1^2/$B$2^2, $B$2^2/$B$1)</f>
        <v>18.2257422006787</v>
      </c>
    </row>
    <row r="105" customFormat="false" ht="13.85" hidden="false" customHeight="false" outlineLevel="0" collapsed="false">
      <c r="A105" s="0" t="n">
        <v>100</v>
      </c>
      <c r="B105" s="0" t="n">
        <f aca="true">GAMMAINV(RAND(), $B$1^2/$B$2^2, $B$2^2/$B$1)</f>
        <v>16.7530680191397</v>
      </c>
    </row>
    <row r="106" customFormat="false" ht="13.85" hidden="false" customHeight="false" outlineLevel="0" collapsed="false">
      <c r="A106" s="0" t="n">
        <v>101</v>
      </c>
      <c r="B106" s="0" t="n">
        <f aca="true">GAMMAINV(RAND(), $B$1^2/$B$2^2, $B$2^2/$B$1)</f>
        <v>16.8501838959711</v>
      </c>
    </row>
    <row r="107" customFormat="false" ht="13.85" hidden="false" customHeight="false" outlineLevel="0" collapsed="false">
      <c r="A107" s="0" t="n">
        <v>102</v>
      </c>
      <c r="B107" s="0" t="n">
        <f aca="true">GAMMAINV(RAND(), $B$1^2/$B$2^2, $B$2^2/$B$1)</f>
        <v>12.6476752249646</v>
      </c>
    </row>
    <row r="108" customFormat="false" ht="13.85" hidden="false" customHeight="false" outlineLevel="0" collapsed="false">
      <c r="A108" s="0" t="n">
        <v>103</v>
      </c>
      <c r="B108" s="0" t="n">
        <f aca="true">GAMMAINV(RAND(), $B$1^2/$B$2^2, $B$2^2/$B$1)</f>
        <v>17.2868626505373</v>
      </c>
    </row>
    <row r="109" customFormat="false" ht="13.85" hidden="false" customHeight="false" outlineLevel="0" collapsed="false">
      <c r="A109" s="0" t="n">
        <v>104</v>
      </c>
      <c r="B109" s="0" t="n">
        <f aca="true">GAMMAINV(RAND(), $B$1^2/$B$2^2, $B$2^2/$B$1)</f>
        <v>11.3638972287482</v>
      </c>
    </row>
    <row r="110" customFormat="false" ht="13.85" hidden="false" customHeight="false" outlineLevel="0" collapsed="false">
      <c r="A110" s="0" t="n">
        <v>105</v>
      </c>
      <c r="B110" s="0" t="n">
        <f aca="true">GAMMAINV(RAND(), $B$1^2/$B$2^2, $B$2^2/$B$1)</f>
        <v>8.70375678739109</v>
      </c>
    </row>
    <row r="111" customFormat="false" ht="13.85" hidden="false" customHeight="false" outlineLevel="0" collapsed="false">
      <c r="A111" s="0" t="n">
        <v>106</v>
      </c>
      <c r="B111" s="0" t="n">
        <f aca="true">GAMMAINV(RAND(), $B$1^2/$B$2^2, $B$2^2/$B$1)</f>
        <v>8.16661647029647</v>
      </c>
    </row>
    <row r="112" customFormat="false" ht="13.85" hidden="false" customHeight="false" outlineLevel="0" collapsed="false">
      <c r="A112" s="0" t="n">
        <v>107</v>
      </c>
      <c r="B112" s="0" t="n">
        <f aca="true">GAMMAINV(RAND(), $B$1^2/$B$2^2, $B$2^2/$B$1)</f>
        <v>9.40946219623789</v>
      </c>
    </row>
    <row r="113" customFormat="false" ht="13.85" hidden="false" customHeight="false" outlineLevel="0" collapsed="false">
      <c r="A113" s="0" t="n">
        <v>108</v>
      </c>
      <c r="B113" s="0" t="n">
        <f aca="true">GAMMAINV(RAND(), $B$1^2/$B$2^2, $B$2^2/$B$1)</f>
        <v>7.29061118357686</v>
      </c>
    </row>
    <row r="114" customFormat="false" ht="13.85" hidden="false" customHeight="false" outlineLevel="0" collapsed="false">
      <c r="A114" s="0" t="n">
        <v>109</v>
      </c>
      <c r="B114" s="0" t="n">
        <f aca="true">GAMMAINV(RAND(), $B$1^2/$B$2^2, $B$2^2/$B$1)</f>
        <v>14.1042131390051</v>
      </c>
    </row>
    <row r="115" customFormat="false" ht="13.85" hidden="false" customHeight="false" outlineLevel="0" collapsed="false">
      <c r="A115" s="0" t="n">
        <v>110</v>
      </c>
      <c r="B115" s="0" t="n">
        <f aca="true">GAMMAINV(RAND(), $B$1^2/$B$2^2, $B$2^2/$B$1)</f>
        <v>12.2777409418648</v>
      </c>
    </row>
    <row r="116" customFormat="false" ht="13.85" hidden="false" customHeight="false" outlineLevel="0" collapsed="false">
      <c r="A116" s="0" t="n">
        <v>111</v>
      </c>
      <c r="B116" s="0" t="n">
        <f aca="true">GAMMAINV(RAND(), $B$1^2/$B$2^2, $B$2^2/$B$1)</f>
        <v>30.282643504367</v>
      </c>
    </row>
    <row r="117" customFormat="false" ht="13.85" hidden="false" customHeight="false" outlineLevel="0" collapsed="false">
      <c r="A117" s="0" t="n">
        <v>112</v>
      </c>
      <c r="B117" s="0" t="n">
        <f aca="true">GAMMAINV(RAND(), $B$1^2/$B$2^2, $B$2^2/$B$1)</f>
        <v>4.56161736414918</v>
      </c>
    </row>
    <row r="118" customFormat="false" ht="13.85" hidden="false" customHeight="false" outlineLevel="0" collapsed="false">
      <c r="A118" s="0" t="n">
        <v>113</v>
      </c>
      <c r="B118" s="0" t="n">
        <f aca="true">GAMMAINV(RAND(), $B$1^2/$B$2^2, $B$2^2/$B$1)</f>
        <v>17.0782745236083</v>
      </c>
    </row>
    <row r="119" customFormat="false" ht="13.85" hidden="false" customHeight="false" outlineLevel="0" collapsed="false">
      <c r="A119" s="0" t="n">
        <v>114</v>
      </c>
      <c r="B119" s="0" t="n">
        <f aca="true">GAMMAINV(RAND(), $B$1^2/$B$2^2, $B$2^2/$B$1)</f>
        <v>5.26010196358391</v>
      </c>
    </row>
    <row r="120" customFormat="false" ht="13.85" hidden="false" customHeight="false" outlineLevel="0" collapsed="false">
      <c r="A120" s="0" t="n">
        <v>115</v>
      </c>
      <c r="B120" s="0" t="n">
        <f aca="true">GAMMAINV(RAND(), $B$1^2/$B$2^2, $B$2^2/$B$1)</f>
        <v>11.8867127147157</v>
      </c>
    </row>
    <row r="121" customFormat="false" ht="13.85" hidden="false" customHeight="false" outlineLevel="0" collapsed="false">
      <c r="A121" s="0" t="n">
        <v>116</v>
      </c>
      <c r="B121" s="0" t="n">
        <f aca="true">GAMMAINV(RAND(), $B$1^2/$B$2^2, $B$2^2/$B$1)</f>
        <v>16.4056100964574</v>
      </c>
    </row>
    <row r="122" customFormat="false" ht="13.85" hidden="false" customHeight="false" outlineLevel="0" collapsed="false">
      <c r="A122" s="0" t="n">
        <v>117</v>
      </c>
      <c r="B122" s="0" t="n">
        <f aca="true">GAMMAINV(RAND(), $B$1^2/$B$2^2, $B$2^2/$B$1)</f>
        <v>24.8830612802484</v>
      </c>
    </row>
    <row r="123" customFormat="false" ht="13.85" hidden="false" customHeight="false" outlineLevel="0" collapsed="false">
      <c r="A123" s="0" t="n">
        <v>118</v>
      </c>
      <c r="B123" s="0" t="n">
        <f aca="true">GAMMAINV(RAND(), $B$1^2/$B$2^2, $B$2^2/$B$1)</f>
        <v>8.96312491213162</v>
      </c>
    </row>
    <row r="124" customFormat="false" ht="13.85" hidden="false" customHeight="false" outlineLevel="0" collapsed="false">
      <c r="A124" s="0" t="n">
        <v>119</v>
      </c>
      <c r="B124" s="0" t="n">
        <f aca="true">GAMMAINV(RAND(), $B$1^2/$B$2^2, $B$2^2/$B$1)</f>
        <v>15.0865079560713</v>
      </c>
    </row>
    <row r="125" customFormat="false" ht="13.85" hidden="false" customHeight="false" outlineLevel="0" collapsed="false">
      <c r="A125" s="0" t="n">
        <v>120</v>
      </c>
      <c r="B125" s="0" t="n">
        <f aca="true">GAMMAINV(RAND(), $B$1^2/$B$2^2, $B$2^2/$B$1)</f>
        <v>5.72388081216119</v>
      </c>
    </row>
    <row r="126" customFormat="false" ht="13.85" hidden="false" customHeight="false" outlineLevel="0" collapsed="false">
      <c r="A126" s="0" t="n">
        <v>121</v>
      </c>
      <c r="B126" s="0" t="n">
        <f aca="true">GAMMAINV(RAND(), $B$1^2/$B$2^2, $B$2^2/$B$1)</f>
        <v>24.9853049991825</v>
      </c>
    </row>
    <row r="127" customFormat="false" ht="13.85" hidden="false" customHeight="false" outlineLevel="0" collapsed="false">
      <c r="A127" s="0" t="n">
        <v>122</v>
      </c>
      <c r="B127" s="0" t="n">
        <f aca="true">GAMMAINV(RAND(), $B$1^2/$B$2^2, $B$2^2/$B$1)</f>
        <v>10.9014705331172</v>
      </c>
    </row>
    <row r="128" customFormat="false" ht="13.85" hidden="false" customHeight="false" outlineLevel="0" collapsed="false">
      <c r="A128" s="0" t="n">
        <v>123</v>
      </c>
      <c r="B128" s="0" t="n">
        <f aca="true">GAMMAINV(RAND(), $B$1^2/$B$2^2, $B$2^2/$B$1)</f>
        <v>20.9769270581905</v>
      </c>
    </row>
    <row r="129" customFormat="false" ht="13.85" hidden="false" customHeight="false" outlineLevel="0" collapsed="false">
      <c r="A129" s="0" t="n">
        <v>124</v>
      </c>
      <c r="B129" s="0" t="n">
        <f aca="true">GAMMAINV(RAND(), $B$1^2/$B$2^2, $B$2^2/$B$1)</f>
        <v>26.2302300307741</v>
      </c>
    </row>
    <row r="130" customFormat="false" ht="13.85" hidden="false" customHeight="false" outlineLevel="0" collapsed="false">
      <c r="A130" s="0" t="n">
        <v>125</v>
      </c>
      <c r="B130" s="0" t="n">
        <f aca="true">GAMMAINV(RAND(), $B$1^2/$B$2^2, $B$2^2/$B$1)</f>
        <v>13.9928195328667</v>
      </c>
    </row>
    <row r="131" customFormat="false" ht="13.85" hidden="false" customHeight="false" outlineLevel="0" collapsed="false">
      <c r="A131" s="0" t="n">
        <v>126</v>
      </c>
      <c r="B131" s="0" t="n">
        <f aca="true">GAMMAINV(RAND(), $B$1^2/$B$2^2, $B$2^2/$B$1)</f>
        <v>15.8100636437839</v>
      </c>
    </row>
    <row r="132" customFormat="false" ht="13.85" hidden="false" customHeight="false" outlineLevel="0" collapsed="false">
      <c r="A132" s="0" t="n">
        <v>127</v>
      </c>
      <c r="B132" s="0" t="n">
        <f aca="true">GAMMAINV(RAND(), $B$1^2/$B$2^2, $B$2^2/$B$1)</f>
        <v>23.9598001815841</v>
      </c>
    </row>
    <row r="133" customFormat="false" ht="13.85" hidden="false" customHeight="false" outlineLevel="0" collapsed="false">
      <c r="A133" s="0" t="n">
        <v>128</v>
      </c>
      <c r="B133" s="0" t="n">
        <f aca="true">GAMMAINV(RAND(), $B$1^2/$B$2^2, $B$2^2/$B$1)</f>
        <v>21.132192933213</v>
      </c>
    </row>
    <row r="134" customFormat="false" ht="13.85" hidden="false" customHeight="false" outlineLevel="0" collapsed="false">
      <c r="A134" s="0" t="n">
        <v>129</v>
      </c>
      <c r="B134" s="0" t="n">
        <f aca="true">GAMMAINV(RAND(), $B$1^2/$B$2^2, $B$2^2/$B$1)</f>
        <v>9.91624659718087</v>
      </c>
    </row>
    <row r="135" customFormat="false" ht="13.85" hidden="false" customHeight="false" outlineLevel="0" collapsed="false">
      <c r="A135" s="0" t="n">
        <v>130</v>
      </c>
      <c r="B135" s="0" t="n">
        <f aca="true">GAMMAINV(RAND(), $B$1^2/$B$2^2, $B$2^2/$B$1)</f>
        <v>6.66058925122938</v>
      </c>
    </row>
    <row r="136" customFormat="false" ht="13.85" hidden="false" customHeight="false" outlineLevel="0" collapsed="false">
      <c r="A136" s="0" t="n">
        <v>131</v>
      </c>
      <c r="B136" s="0" t="n">
        <f aca="true">GAMMAINV(RAND(), $B$1^2/$B$2^2, $B$2^2/$B$1)</f>
        <v>16.3118797912396</v>
      </c>
    </row>
    <row r="137" customFormat="false" ht="13.85" hidden="false" customHeight="false" outlineLevel="0" collapsed="false">
      <c r="A137" s="0" t="n">
        <v>132</v>
      </c>
      <c r="B137" s="0" t="n">
        <f aca="true">GAMMAINV(RAND(), $B$1^2/$B$2^2, $B$2^2/$B$1)</f>
        <v>16.6453620590309</v>
      </c>
    </row>
    <row r="138" customFormat="false" ht="13.85" hidden="false" customHeight="false" outlineLevel="0" collapsed="false">
      <c r="A138" s="0" t="n">
        <v>133</v>
      </c>
      <c r="B138" s="0" t="n">
        <f aca="true">GAMMAINV(RAND(), $B$1^2/$B$2^2, $B$2^2/$B$1)</f>
        <v>18.2834548507957</v>
      </c>
    </row>
    <row r="139" customFormat="false" ht="13.85" hidden="false" customHeight="false" outlineLevel="0" collapsed="false">
      <c r="A139" s="0" t="n">
        <v>134</v>
      </c>
      <c r="B139" s="0" t="n">
        <f aca="true">GAMMAINV(RAND(), $B$1^2/$B$2^2, $B$2^2/$B$1)</f>
        <v>3.80841094097722</v>
      </c>
    </row>
    <row r="140" customFormat="false" ht="13.85" hidden="false" customHeight="false" outlineLevel="0" collapsed="false">
      <c r="A140" s="0" t="n">
        <v>135</v>
      </c>
      <c r="B140" s="0" t="n">
        <f aca="true">GAMMAINV(RAND(), $B$1^2/$B$2^2, $B$2^2/$B$1)</f>
        <v>29.9833025959519</v>
      </c>
    </row>
    <row r="141" customFormat="false" ht="13.85" hidden="false" customHeight="false" outlineLevel="0" collapsed="false">
      <c r="A141" s="0" t="n">
        <v>136</v>
      </c>
      <c r="B141" s="0" t="n">
        <f aca="true">GAMMAINV(RAND(), $B$1^2/$B$2^2, $B$2^2/$B$1)</f>
        <v>15.9548440613902</v>
      </c>
    </row>
    <row r="142" customFormat="false" ht="13.85" hidden="false" customHeight="false" outlineLevel="0" collapsed="false">
      <c r="A142" s="0" t="n">
        <v>137</v>
      </c>
      <c r="B142" s="0" t="n">
        <f aca="true">GAMMAINV(RAND(), $B$1^2/$B$2^2, $B$2^2/$B$1)</f>
        <v>14.4446682533382</v>
      </c>
    </row>
    <row r="143" customFormat="false" ht="13.85" hidden="false" customHeight="false" outlineLevel="0" collapsed="false">
      <c r="A143" s="0" t="n">
        <v>138</v>
      </c>
      <c r="B143" s="0" t="n">
        <f aca="true">GAMMAINV(RAND(), $B$1^2/$B$2^2, $B$2^2/$B$1)</f>
        <v>19.2077035884928</v>
      </c>
    </row>
    <row r="144" customFormat="false" ht="13.85" hidden="false" customHeight="false" outlineLevel="0" collapsed="false">
      <c r="A144" s="0" t="n">
        <v>139</v>
      </c>
      <c r="B144" s="0" t="n">
        <f aca="true">GAMMAINV(RAND(), $B$1^2/$B$2^2, $B$2^2/$B$1)</f>
        <v>31.718019546391</v>
      </c>
    </row>
    <row r="145" customFormat="false" ht="13.85" hidden="false" customHeight="false" outlineLevel="0" collapsed="false">
      <c r="A145" s="0" t="n">
        <v>140</v>
      </c>
      <c r="B145" s="0" t="n">
        <f aca="true">GAMMAINV(RAND(), $B$1^2/$B$2^2, $B$2^2/$B$1)</f>
        <v>15.3940188844114</v>
      </c>
    </row>
    <row r="146" customFormat="false" ht="13.85" hidden="false" customHeight="false" outlineLevel="0" collapsed="false">
      <c r="A146" s="0" t="n">
        <v>141</v>
      </c>
      <c r="B146" s="0" t="n">
        <f aca="true">GAMMAINV(RAND(), $B$1^2/$B$2^2, $B$2^2/$B$1)</f>
        <v>21.2102434090573</v>
      </c>
    </row>
    <row r="147" customFormat="false" ht="13.85" hidden="false" customHeight="false" outlineLevel="0" collapsed="false">
      <c r="A147" s="0" t="n">
        <v>142</v>
      </c>
      <c r="B147" s="0" t="n">
        <f aca="true">GAMMAINV(RAND(), $B$1^2/$B$2^2, $B$2^2/$B$1)</f>
        <v>9.43772481216089</v>
      </c>
    </row>
    <row r="148" customFormat="false" ht="13.85" hidden="false" customHeight="false" outlineLevel="0" collapsed="false">
      <c r="A148" s="0" t="n">
        <v>143</v>
      </c>
      <c r="B148" s="0" t="n">
        <f aca="true">GAMMAINV(RAND(), $B$1^2/$B$2^2, $B$2^2/$B$1)</f>
        <v>24.9388283798737</v>
      </c>
    </row>
    <row r="149" customFormat="false" ht="13.85" hidden="false" customHeight="false" outlineLevel="0" collapsed="false">
      <c r="A149" s="0" t="n">
        <v>144</v>
      </c>
      <c r="B149" s="0" t="n">
        <f aca="true">GAMMAINV(RAND(), $B$1^2/$B$2^2, $B$2^2/$B$1)</f>
        <v>8.75811134724492</v>
      </c>
    </row>
    <row r="150" customFormat="false" ht="13.85" hidden="false" customHeight="false" outlineLevel="0" collapsed="false">
      <c r="A150" s="0" t="n">
        <v>145</v>
      </c>
      <c r="B150" s="0" t="n">
        <f aca="true">GAMMAINV(RAND(), $B$1^2/$B$2^2, $B$2^2/$B$1)</f>
        <v>8.089976344703</v>
      </c>
    </row>
    <row r="151" customFormat="false" ht="13.85" hidden="false" customHeight="false" outlineLevel="0" collapsed="false">
      <c r="A151" s="0" t="n">
        <v>146</v>
      </c>
      <c r="B151" s="0" t="n">
        <f aca="true">GAMMAINV(RAND(), $B$1^2/$B$2^2, $B$2^2/$B$1)</f>
        <v>17.6540430885962</v>
      </c>
    </row>
    <row r="152" customFormat="false" ht="13.85" hidden="false" customHeight="false" outlineLevel="0" collapsed="false">
      <c r="A152" s="0" t="n">
        <v>147</v>
      </c>
      <c r="B152" s="0" t="n">
        <f aca="true">GAMMAINV(RAND(), $B$1^2/$B$2^2, $B$2^2/$B$1)</f>
        <v>10.2390765027576</v>
      </c>
    </row>
    <row r="153" customFormat="false" ht="13.85" hidden="false" customHeight="false" outlineLevel="0" collapsed="false">
      <c r="A153" s="0" t="n">
        <v>148</v>
      </c>
      <c r="B153" s="0" t="n">
        <f aca="true">GAMMAINV(RAND(), $B$1^2/$B$2^2, $B$2^2/$B$1)</f>
        <v>27.8941783339323</v>
      </c>
    </row>
    <row r="154" customFormat="false" ht="13.85" hidden="false" customHeight="false" outlineLevel="0" collapsed="false">
      <c r="A154" s="0" t="n">
        <v>149</v>
      </c>
      <c r="B154" s="0" t="n">
        <f aca="true">GAMMAINV(RAND(), $B$1^2/$B$2^2, $B$2^2/$B$1)</f>
        <v>6.64874395632637</v>
      </c>
    </row>
    <row r="155" customFormat="false" ht="13.85" hidden="false" customHeight="false" outlineLevel="0" collapsed="false">
      <c r="A155" s="0" t="n">
        <v>150</v>
      </c>
      <c r="B155" s="0" t="n">
        <f aca="true">GAMMAINV(RAND(), $B$1^2/$B$2^2, $B$2^2/$B$1)</f>
        <v>13.2225678409183</v>
      </c>
    </row>
    <row r="156" customFormat="false" ht="13.85" hidden="false" customHeight="false" outlineLevel="0" collapsed="false">
      <c r="A156" s="0" t="n">
        <v>151</v>
      </c>
      <c r="B156" s="0" t="n">
        <f aca="true">GAMMAINV(RAND(), $B$1^2/$B$2^2, $B$2^2/$B$1)</f>
        <v>8.21241831736332</v>
      </c>
    </row>
    <row r="157" customFormat="false" ht="13.85" hidden="false" customHeight="false" outlineLevel="0" collapsed="false">
      <c r="A157" s="0" t="n">
        <v>152</v>
      </c>
      <c r="B157" s="0" t="n">
        <f aca="true">GAMMAINV(RAND(), $B$1^2/$B$2^2, $B$2^2/$B$1)</f>
        <v>10.1554979079671</v>
      </c>
    </row>
    <row r="158" customFormat="false" ht="13.85" hidden="false" customHeight="false" outlineLevel="0" collapsed="false">
      <c r="A158" s="0" t="n">
        <v>153</v>
      </c>
      <c r="B158" s="0" t="n">
        <f aca="true">GAMMAINV(RAND(), $B$1^2/$B$2^2, $B$2^2/$B$1)</f>
        <v>12.9199351230217</v>
      </c>
    </row>
    <row r="159" customFormat="false" ht="13.85" hidden="false" customHeight="false" outlineLevel="0" collapsed="false">
      <c r="A159" s="0" t="n">
        <v>154</v>
      </c>
      <c r="B159" s="0" t="n">
        <f aca="true">GAMMAINV(RAND(), $B$1^2/$B$2^2, $B$2^2/$B$1)</f>
        <v>25.8080538710912</v>
      </c>
    </row>
    <row r="160" customFormat="false" ht="13.85" hidden="false" customHeight="false" outlineLevel="0" collapsed="false">
      <c r="A160" s="0" t="n">
        <v>155</v>
      </c>
      <c r="B160" s="0" t="n">
        <f aca="true">GAMMAINV(RAND(), $B$1^2/$B$2^2, $B$2^2/$B$1)</f>
        <v>10.1823437533905</v>
      </c>
    </row>
    <row r="161" customFormat="false" ht="13.85" hidden="false" customHeight="false" outlineLevel="0" collapsed="false">
      <c r="A161" s="0" t="n">
        <v>156</v>
      </c>
      <c r="B161" s="0" t="n">
        <f aca="true">GAMMAINV(RAND(), $B$1^2/$B$2^2, $B$2^2/$B$1)</f>
        <v>14.0169443584618</v>
      </c>
    </row>
    <row r="162" customFormat="false" ht="13.85" hidden="false" customHeight="false" outlineLevel="0" collapsed="false">
      <c r="A162" s="0" t="n">
        <v>157</v>
      </c>
      <c r="B162" s="0" t="n">
        <f aca="true">GAMMAINV(RAND(), $B$1^2/$B$2^2, $B$2^2/$B$1)</f>
        <v>11.4787553286557</v>
      </c>
    </row>
    <row r="163" customFormat="false" ht="13.85" hidden="false" customHeight="false" outlineLevel="0" collapsed="false">
      <c r="A163" s="0" t="n">
        <v>158</v>
      </c>
      <c r="B163" s="0" t="n">
        <f aca="true">GAMMAINV(RAND(), $B$1^2/$B$2^2, $B$2^2/$B$1)</f>
        <v>12.0389342118569</v>
      </c>
    </row>
    <row r="164" customFormat="false" ht="13.85" hidden="false" customHeight="false" outlineLevel="0" collapsed="false">
      <c r="A164" s="0" t="n">
        <v>159</v>
      </c>
      <c r="B164" s="0" t="n">
        <f aca="true">GAMMAINV(RAND(), $B$1^2/$B$2^2, $B$2^2/$B$1)</f>
        <v>9.76966127910311</v>
      </c>
    </row>
    <row r="165" customFormat="false" ht="13.85" hidden="false" customHeight="false" outlineLevel="0" collapsed="false">
      <c r="A165" s="0" t="n">
        <v>160</v>
      </c>
      <c r="B165" s="0" t="n">
        <f aca="true">GAMMAINV(RAND(), $B$1^2/$B$2^2, $B$2^2/$B$1)</f>
        <v>4.32726545089178</v>
      </c>
    </row>
    <row r="166" customFormat="false" ht="13.85" hidden="false" customHeight="false" outlineLevel="0" collapsed="false">
      <c r="A166" s="0" t="n">
        <v>161</v>
      </c>
      <c r="B166" s="0" t="n">
        <f aca="true">GAMMAINV(RAND(), $B$1^2/$B$2^2, $B$2^2/$B$1)</f>
        <v>6.70822705840425</v>
      </c>
    </row>
    <row r="167" customFormat="false" ht="13.85" hidden="false" customHeight="false" outlineLevel="0" collapsed="false">
      <c r="A167" s="0" t="n">
        <v>162</v>
      </c>
      <c r="B167" s="0" t="n">
        <f aca="true">GAMMAINV(RAND(), $B$1^2/$B$2^2, $B$2^2/$B$1)</f>
        <v>8.99563893393355</v>
      </c>
    </row>
    <row r="168" customFormat="false" ht="13.85" hidden="false" customHeight="false" outlineLevel="0" collapsed="false">
      <c r="A168" s="0" t="n">
        <v>163</v>
      </c>
      <c r="B168" s="0" t="n">
        <f aca="true">GAMMAINV(RAND(), $B$1^2/$B$2^2, $B$2^2/$B$1)</f>
        <v>3.99217681656904</v>
      </c>
    </row>
    <row r="169" customFormat="false" ht="13.85" hidden="false" customHeight="false" outlineLevel="0" collapsed="false">
      <c r="A169" s="0" t="n">
        <v>164</v>
      </c>
      <c r="B169" s="0" t="n">
        <f aca="true">GAMMAINV(RAND(), $B$1^2/$B$2^2, $B$2^2/$B$1)</f>
        <v>13.8409917187126</v>
      </c>
    </row>
    <row r="170" customFormat="false" ht="13.85" hidden="false" customHeight="false" outlineLevel="0" collapsed="false">
      <c r="A170" s="0" t="n">
        <v>165</v>
      </c>
      <c r="B170" s="0" t="n">
        <f aca="true">GAMMAINV(RAND(), $B$1^2/$B$2^2, $B$2^2/$B$1)</f>
        <v>10.8446240562216</v>
      </c>
    </row>
    <row r="171" customFormat="false" ht="13.85" hidden="false" customHeight="false" outlineLevel="0" collapsed="false">
      <c r="A171" s="0" t="n">
        <v>166</v>
      </c>
      <c r="B171" s="0" t="n">
        <f aca="true">GAMMAINV(RAND(), $B$1^2/$B$2^2, $B$2^2/$B$1)</f>
        <v>16.6908689104508</v>
      </c>
    </row>
    <row r="172" customFormat="false" ht="13.85" hidden="false" customHeight="false" outlineLevel="0" collapsed="false">
      <c r="A172" s="0" t="n">
        <v>167</v>
      </c>
      <c r="B172" s="0" t="n">
        <f aca="true">GAMMAINV(RAND(), $B$1^2/$B$2^2, $B$2^2/$B$1)</f>
        <v>14.1722724486956</v>
      </c>
    </row>
    <row r="173" customFormat="false" ht="13.85" hidden="false" customHeight="false" outlineLevel="0" collapsed="false">
      <c r="A173" s="0" t="n">
        <v>168</v>
      </c>
      <c r="B173" s="0" t="n">
        <f aca="true">GAMMAINV(RAND(), $B$1^2/$B$2^2, $B$2^2/$B$1)</f>
        <v>27.0487139717496</v>
      </c>
    </row>
    <row r="174" customFormat="false" ht="13.85" hidden="false" customHeight="false" outlineLevel="0" collapsed="false">
      <c r="A174" s="0" t="n">
        <v>169</v>
      </c>
      <c r="B174" s="0" t="n">
        <f aca="true">GAMMAINV(RAND(), $B$1^2/$B$2^2, $B$2^2/$B$1)</f>
        <v>8.4322594456114</v>
      </c>
    </row>
    <row r="175" customFormat="false" ht="13.85" hidden="false" customHeight="false" outlineLevel="0" collapsed="false">
      <c r="A175" s="0" t="n">
        <v>170</v>
      </c>
      <c r="B175" s="0" t="n">
        <f aca="true">GAMMAINV(RAND(), $B$1^2/$B$2^2, $B$2^2/$B$1)</f>
        <v>12.1611106307762</v>
      </c>
    </row>
    <row r="176" customFormat="false" ht="13.85" hidden="false" customHeight="false" outlineLevel="0" collapsed="false">
      <c r="A176" s="0" t="n">
        <v>171</v>
      </c>
      <c r="B176" s="0" t="n">
        <f aca="true">GAMMAINV(RAND(), $B$1^2/$B$2^2, $B$2^2/$B$1)</f>
        <v>12.6495088526946</v>
      </c>
    </row>
    <row r="177" customFormat="false" ht="13.85" hidden="false" customHeight="false" outlineLevel="0" collapsed="false">
      <c r="A177" s="0" t="n">
        <v>172</v>
      </c>
      <c r="B177" s="0" t="n">
        <f aca="true">GAMMAINV(RAND(), $B$1^2/$B$2^2, $B$2^2/$B$1)</f>
        <v>10.1943478992968</v>
      </c>
    </row>
    <row r="178" customFormat="false" ht="13.85" hidden="false" customHeight="false" outlineLevel="0" collapsed="false">
      <c r="A178" s="0" t="n">
        <v>173</v>
      </c>
      <c r="B178" s="0" t="n">
        <f aca="true">GAMMAINV(RAND(), $B$1^2/$B$2^2, $B$2^2/$B$1)</f>
        <v>35.896913259409</v>
      </c>
    </row>
    <row r="179" customFormat="false" ht="13.85" hidden="false" customHeight="false" outlineLevel="0" collapsed="false">
      <c r="A179" s="0" t="n">
        <v>174</v>
      </c>
      <c r="B179" s="0" t="n">
        <f aca="true">GAMMAINV(RAND(), $B$1^2/$B$2^2, $B$2^2/$B$1)</f>
        <v>14.5049564060052</v>
      </c>
    </row>
    <row r="180" customFormat="false" ht="13.85" hidden="false" customHeight="false" outlineLevel="0" collapsed="false">
      <c r="A180" s="0" t="n">
        <v>175</v>
      </c>
      <c r="B180" s="0" t="n">
        <f aca="true">GAMMAINV(RAND(), $B$1^2/$B$2^2, $B$2^2/$B$1)</f>
        <v>21.6784747860176</v>
      </c>
    </row>
    <row r="181" customFormat="false" ht="13.85" hidden="false" customHeight="false" outlineLevel="0" collapsed="false">
      <c r="A181" s="0" t="n">
        <v>176</v>
      </c>
      <c r="B181" s="0" t="n">
        <f aca="true">GAMMAINV(RAND(), $B$1^2/$B$2^2, $B$2^2/$B$1)</f>
        <v>12.2924581888976</v>
      </c>
    </row>
    <row r="182" customFormat="false" ht="13.85" hidden="false" customHeight="false" outlineLevel="0" collapsed="false">
      <c r="A182" s="0" t="n">
        <v>177</v>
      </c>
      <c r="B182" s="0" t="n">
        <f aca="true">GAMMAINV(RAND(), $B$1^2/$B$2^2, $B$2^2/$B$1)</f>
        <v>11.2702388229149</v>
      </c>
    </row>
    <row r="183" customFormat="false" ht="13.85" hidden="false" customHeight="false" outlineLevel="0" collapsed="false">
      <c r="A183" s="0" t="n">
        <v>178</v>
      </c>
      <c r="B183" s="0" t="n">
        <f aca="true">GAMMAINV(RAND(), $B$1^2/$B$2^2, $B$2^2/$B$1)</f>
        <v>12.8953206713901</v>
      </c>
    </row>
    <row r="184" customFormat="false" ht="13.85" hidden="false" customHeight="false" outlineLevel="0" collapsed="false">
      <c r="A184" s="0" t="n">
        <v>179</v>
      </c>
      <c r="B184" s="0" t="n">
        <f aca="true">GAMMAINV(RAND(), $B$1^2/$B$2^2, $B$2^2/$B$1)</f>
        <v>11.0026889323058</v>
      </c>
    </row>
    <row r="185" customFormat="false" ht="13.85" hidden="false" customHeight="false" outlineLevel="0" collapsed="false">
      <c r="A185" s="0" t="n">
        <v>180</v>
      </c>
      <c r="B185" s="0" t="n">
        <f aca="true">GAMMAINV(RAND(), $B$1^2/$B$2^2, $B$2^2/$B$1)</f>
        <v>10.9761194231998</v>
      </c>
    </row>
    <row r="186" customFormat="false" ht="13.85" hidden="false" customHeight="false" outlineLevel="0" collapsed="false">
      <c r="A186" s="0" t="n">
        <v>181</v>
      </c>
      <c r="B186" s="0" t="n">
        <f aca="true">GAMMAINV(RAND(), $B$1^2/$B$2^2, $B$2^2/$B$1)</f>
        <v>5.81782364173556</v>
      </c>
    </row>
    <row r="187" customFormat="false" ht="13.85" hidden="false" customHeight="false" outlineLevel="0" collapsed="false">
      <c r="A187" s="0" t="n">
        <v>182</v>
      </c>
      <c r="B187" s="0" t="n">
        <f aca="true">GAMMAINV(RAND(), $B$1^2/$B$2^2, $B$2^2/$B$1)</f>
        <v>6.81414423581792</v>
      </c>
    </row>
    <row r="188" customFormat="false" ht="13.85" hidden="false" customHeight="false" outlineLevel="0" collapsed="false">
      <c r="A188" s="0" t="n">
        <v>183</v>
      </c>
      <c r="B188" s="0" t="n">
        <f aca="true">GAMMAINV(RAND(), $B$1^2/$B$2^2, $B$2^2/$B$1)</f>
        <v>22.6229590078102</v>
      </c>
    </row>
    <row r="189" customFormat="false" ht="13.85" hidden="false" customHeight="false" outlineLevel="0" collapsed="false">
      <c r="A189" s="0" t="n">
        <v>184</v>
      </c>
      <c r="B189" s="0" t="n">
        <f aca="true">GAMMAINV(RAND(), $B$1^2/$B$2^2, $B$2^2/$B$1)</f>
        <v>14.0051826428677</v>
      </c>
    </row>
    <row r="190" customFormat="false" ht="13.85" hidden="false" customHeight="false" outlineLevel="0" collapsed="false">
      <c r="A190" s="0" t="n">
        <v>185</v>
      </c>
      <c r="B190" s="0" t="n">
        <f aca="true">GAMMAINV(RAND(), $B$1^2/$B$2^2, $B$2^2/$B$1)</f>
        <v>26.688761132695</v>
      </c>
    </row>
    <row r="191" customFormat="false" ht="13.85" hidden="false" customHeight="false" outlineLevel="0" collapsed="false">
      <c r="A191" s="0" t="n">
        <v>186</v>
      </c>
      <c r="B191" s="0" t="n">
        <f aca="true">GAMMAINV(RAND(), $B$1^2/$B$2^2, $B$2^2/$B$1)</f>
        <v>8.43189269865553</v>
      </c>
    </row>
    <row r="192" customFormat="false" ht="13.85" hidden="false" customHeight="false" outlineLevel="0" collapsed="false">
      <c r="A192" s="0" t="n">
        <v>187</v>
      </c>
      <c r="B192" s="0" t="n">
        <f aca="true">GAMMAINV(RAND(), $B$1^2/$B$2^2, $B$2^2/$B$1)</f>
        <v>15.8096425525076</v>
      </c>
    </row>
    <row r="193" customFormat="false" ht="13.85" hidden="false" customHeight="false" outlineLevel="0" collapsed="false">
      <c r="A193" s="0" t="n">
        <v>188</v>
      </c>
      <c r="B193" s="0" t="n">
        <f aca="true">GAMMAINV(RAND(), $B$1^2/$B$2^2, $B$2^2/$B$1)</f>
        <v>18.6451381818159</v>
      </c>
    </row>
    <row r="194" customFormat="false" ht="13.85" hidden="false" customHeight="false" outlineLevel="0" collapsed="false">
      <c r="A194" s="0" t="n">
        <v>189</v>
      </c>
      <c r="B194" s="0" t="n">
        <f aca="true">GAMMAINV(RAND(), $B$1^2/$B$2^2, $B$2^2/$B$1)</f>
        <v>7.15332076468141</v>
      </c>
    </row>
    <row r="195" customFormat="false" ht="13.85" hidden="false" customHeight="false" outlineLevel="0" collapsed="false">
      <c r="A195" s="0" t="n">
        <v>190</v>
      </c>
      <c r="B195" s="0" t="n">
        <f aca="true">GAMMAINV(RAND(), $B$1^2/$B$2^2, $B$2^2/$B$1)</f>
        <v>9.1454784837385</v>
      </c>
    </row>
    <row r="196" customFormat="false" ht="13.85" hidden="false" customHeight="false" outlineLevel="0" collapsed="false">
      <c r="A196" s="0" t="n">
        <v>191</v>
      </c>
      <c r="B196" s="0" t="n">
        <f aca="true">GAMMAINV(RAND(), $B$1^2/$B$2^2, $B$2^2/$B$1)</f>
        <v>26.9673173833413</v>
      </c>
    </row>
    <row r="197" customFormat="false" ht="13.85" hidden="false" customHeight="false" outlineLevel="0" collapsed="false">
      <c r="A197" s="0" t="n">
        <v>192</v>
      </c>
      <c r="B197" s="0" t="n">
        <f aca="true">GAMMAINV(RAND(), $B$1^2/$B$2^2, $B$2^2/$B$1)</f>
        <v>14.068849983184</v>
      </c>
    </row>
    <row r="198" customFormat="false" ht="13.85" hidden="false" customHeight="false" outlineLevel="0" collapsed="false">
      <c r="A198" s="0" t="n">
        <v>193</v>
      </c>
      <c r="B198" s="0" t="n">
        <f aca="true">GAMMAINV(RAND(), $B$1^2/$B$2^2, $B$2^2/$B$1)</f>
        <v>10.2997813849623</v>
      </c>
    </row>
    <row r="199" customFormat="false" ht="13.85" hidden="false" customHeight="false" outlineLevel="0" collapsed="false">
      <c r="A199" s="0" t="n">
        <v>194</v>
      </c>
      <c r="B199" s="0" t="n">
        <f aca="true">GAMMAINV(RAND(), $B$1^2/$B$2^2, $B$2^2/$B$1)</f>
        <v>11.516060893918</v>
      </c>
    </row>
    <row r="200" customFormat="false" ht="13.85" hidden="false" customHeight="false" outlineLevel="0" collapsed="false">
      <c r="A200" s="0" t="n">
        <v>195</v>
      </c>
      <c r="B200" s="0" t="n">
        <f aca="true">GAMMAINV(RAND(), $B$1^2/$B$2^2, $B$2^2/$B$1)</f>
        <v>12.6206182634966</v>
      </c>
    </row>
    <row r="201" customFormat="false" ht="13.85" hidden="false" customHeight="false" outlineLevel="0" collapsed="false">
      <c r="A201" s="0" t="n">
        <v>196</v>
      </c>
      <c r="B201" s="0" t="n">
        <f aca="true">GAMMAINV(RAND(), $B$1^2/$B$2^2, $B$2^2/$B$1)</f>
        <v>13.5863606297472</v>
      </c>
    </row>
    <row r="202" customFormat="false" ht="13.85" hidden="false" customHeight="false" outlineLevel="0" collapsed="false">
      <c r="A202" s="0" t="n">
        <v>197</v>
      </c>
      <c r="B202" s="0" t="n">
        <f aca="true">GAMMAINV(RAND(), $B$1^2/$B$2^2, $B$2^2/$B$1)</f>
        <v>12.7093995656029</v>
      </c>
    </row>
    <row r="203" customFormat="false" ht="13.85" hidden="false" customHeight="false" outlineLevel="0" collapsed="false">
      <c r="A203" s="0" t="n">
        <v>198</v>
      </c>
      <c r="B203" s="0" t="n">
        <f aca="true">GAMMAINV(RAND(), $B$1^2/$B$2^2, $B$2^2/$B$1)</f>
        <v>13.8315769508685</v>
      </c>
    </row>
    <row r="204" customFormat="false" ht="13.85" hidden="false" customHeight="false" outlineLevel="0" collapsed="false">
      <c r="A204" s="0" t="n">
        <v>199</v>
      </c>
      <c r="B204" s="0" t="n">
        <f aca="true">GAMMAINV(RAND(), $B$1^2/$B$2^2, $B$2^2/$B$1)</f>
        <v>36.0866634574147</v>
      </c>
    </row>
    <row r="205" customFormat="false" ht="13.85" hidden="false" customHeight="false" outlineLevel="0" collapsed="false">
      <c r="A205" s="0" t="n">
        <v>200</v>
      </c>
      <c r="B205" s="0" t="n">
        <f aca="true">GAMMAINV(RAND(), $B$1^2/$B$2^2, $B$2^2/$B$1)</f>
        <v>10.5561178867031</v>
      </c>
    </row>
    <row r="206" customFormat="false" ht="13.85" hidden="false" customHeight="false" outlineLevel="0" collapsed="false">
      <c r="A206" s="0" t="n">
        <v>201</v>
      </c>
      <c r="B206" s="0" t="n">
        <f aca="true">GAMMAINV(RAND(), $B$1^2/$B$2^2, $B$2^2/$B$1)</f>
        <v>12.3609679778682</v>
      </c>
    </row>
    <row r="207" customFormat="false" ht="13.85" hidden="false" customHeight="false" outlineLevel="0" collapsed="false">
      <c r="A207" s="0" t="n">
        <v>202</v>
      </c>
      <c r="B207" s="0" t="n">
        <f aca="true">GAMMAINV(RAND(), $B$1^2/$B$2^2, $B$2^2/$B$1)</f>
        <v>5.82293138591864</v>
      </c>
    </row>
    <row r="208" customFormat="false" ht="13.85" hidden="false" customHeight="false" outlineLevel="0" collapsed="false">
      <c r="A208" s="0" t="n">
        <v>203</v>
      </c>
      <c r="B208" s="0" t="n">
        <f aca="true">GAMMAINV(RAND(), $B$1^2/$B$2^2, $B$2^2/$B$1)</f>
        <v>7.15148161413215</v>
      </c>
    </row>
    <row r="209" customFormat="false" ht="13.85" hidden="false" customHeight="false" outlineLevel="0" collapsed="false">
      <c r="A209" s="0" t="n">
        <v>204</v>
      </c>
      <c r="B209" s="0" t="n">
        <f aca="true">GAMMAINV(RAND(), $B$1^2/$B$2^2, $B$2^2/$B$1)</f>
        <v>18.0539421557782</v>
      </c>
    </row>
    <row r="210" customFormat="false" ht="13.85" hidden="false" customHeight="false" outlineLevel="0" collapsed="false">
      <c r="A210" s="0" t="n">
        <v>205</v>
      </c>
      <c r="B210" s="0" t="n">
        <f aca="true">GAMMAINV(RAND(), $B$1^2/$B$2^2, $B$2^2/$B$1)</f>
        <v>4.60052901940016</v>
      </c>
    </row>
    <row r="211" customFormat="false" ht="13.85" hidden="false" customHeight="false" outlineLevel="0" collapsed="false">
      <c r="A211" s="0" t="n">
        <v>206</v>
      </c>
      <c r="B211" s="0" t="n">
        <f aca="true">GAMMAINV(RAND(), $B$1^2/$B$2^2, $B$2^2/$B$1)</f>
        <v>25.4617316789384</v>
      </c>
    </row>
    <row r="212" customFormat="false" ht="13.85" hidden="false" customHeight="false" outlineLevel="0" collapsed="false">
      <c r="A212" s="0" t="n">
        <v>207</v>
      </c>
      <c r="B212" s="0" t="n">
        <f aca="true">GAMMAINV(RAND(), $B$1^2/$B$2^2, $B$2^2/$B$1)</f>
        <v>12.1230024598935</v>
      </c>
    </row>
    <row r="213" customFormat="false" ht="13.85" hidden="false" customHeight="false" outlineLevel="0" collapsed="false">
      <c r="A213" s="0" t="n">
        <v>208</v>
      </c>
      <c r="B213" s="0" t="n">
        <f aca="true">GAMMAINV(RAND(), $B$1^2/$B$2^2, $B$2^2/$B$1)</f>
        <v>5.60875745834659</v>
      </c>
    </row>
    <row r="214" customFormat="false" ht="13.85" hidden="false" customHeight="false" outlineLevel="0" collapsed="false">
      <c r="A214" s="0" t="n">
        <v>209</v>
      </c>
      <c r="B214" s="0" t="n">
        <f aca="true">GAMMAINV(RAND(), $B$1^2/$B$2^2, $B$2^2/$B$1)</f>
        <v>7.48167885386553</v>
      </c>
    </row>
    <row r="215" customFormat="false" ht="13.85" hidden="false" customHeight="false" outlineLevel="0" collapsed="false">
      <c r="A215" s="0" t="n">
        <v>210</v>
      </c>
      <c r="B215" s="0" t="n">
        <f aca="true">GAMMAINV(RAND(), $B$1^2/$B$2^2, $B$2^2/$B$1)</f>
        <v>8.65671976727689</v>
      </c>
    </row>
    <row r="216" customFormat="false" ht="13.85" hidden="false" customHeight="false" outlineLevel="0" collapsed="false">
      <c r="A216" s="0" t="n">
        <v>211</v>
      </c>
      <c r="B216" s="0" t="n">
        <f aca="true">GAMMAINV(RAND(), $B$1^2/$B$2^2, $B$2^2/$B$1)</f>
        <v>8.34026447713097</v>
      </c>
    </row>
    <row r="217" customFormat="false" ht="13.85" hidden="false" customHeight="false" outlineLevel="0" collapsed="false">
      <c r="A217" s="0" t="n">
        <v>212</v>
      </c>
      <c r="B217" s="0" t="n">
        <f aca="true">GAMMAINV(RAND(), $B$1^2/$B$2^2, $B$2^2/$B$1)</f>
        <v>8.515981558586</v>
      </c>
    </row>
    <row r="218" customFormat="false" ht="13.85" hidden="false" customHeight="false" outlineLevel="0" collapsed="false">
      <c r="A218" s="0" t="n">
        <v>213</v>
      </c>
      <c r="B218" s="0" t="n">
        <f aca="true">GAMMAINV(RAND(), $B$1^2/$B$2^2, $B$2^2/$B$1)</f>
        <v>6.90619364446085</v>
      </c>
    </row>
    <row r="219" customFormat="false" ht="13.85" hidden="false" customHeight="false" outlineLevel="0" collapsed="false">
      <c r="A219" s="0" t="n">
        <v>214</v>
      </c>
      <c r="B219" s="0" t="n">
        <f aca="true">GAMMAINV(RAND(), $B$1^2/$B$2^2, $B$2^2/$B$1)</f>
        <v>13.8038474791347</v>
      </c>
    </row>
    <row r="220" customFormat="false" ht="13.85" hidden="false" customHeight="false" outlineLevel="0" collapsed="false">
      <c r="A220" s="0" t="n">
        <v>215</v>
      </c>
      <c r="B220" s="0" t="n">
        <f aca="true">GAMMAINV(RAND(), $B$1^2/$B$2^2, $B$2^2/$B$1)</f>
        <v>10.6831939782036</v>
      </c>
    </row>
    <row r="221" customFormat="false" ht="13.85" hidden="false" customHeight="false" outlineLevel="0" collapsed="false">
      <c r="A221" s="0" t="n">
        <v>216</v>
      </c>
      <c r="B221" s="0" t="n">
        <f aca="true">GAMMAINV(RAND(), $B$1^2/$B$2^2, $B$2^2/$B$1)</f>
        <v>20.3741381404325</v>
      </c>
    </row>
    <row r="222" customFormat="false" ht="13.85" hidden="false" customHeight="false" outlineLevel="0" collapsed="false">
      <c r="A222" s="0" t="n">
        <v>217</v>
      </c>
      <c r="B222" s="0" t="n">
        <f aca="true">GAMMAINV(RAND(), $B$1^2/$B$2^2, $B$2^2/$B$1)</f>
        <v>9.32786805030028</v>
      </c>
    </row>
    <row r="223" customFormat="false" ht="13.85" hidden="false" customHeight="false" outlineLevel="0" collapsed="false">
      <c r="A223" s="0" t="n">
        <v>218</v>
      </c>
      <c r="B223" s="0" t="n">
        <f aca="true">GAMMAINV(RAND(), $B$1^2/$B$2^2, $B$2^2/$B$1)</f>
        <v>5.37064434949572</v>
      </c>
    </row>
    <row r="224" customFormat="false" ht="13.85" hidden="false" customHeight="false" outlineLevel="0" collapsed="false">
      <c r="A224" s="0" t="n">
        <v>219</v>
      </c>
      <c r="B224" s="0" t="n">
        <f aca="true">GAMMAINV(RAND(), $B$1^2/$B$2^2, $B$2^2/$B$1)</f>
        <v>10.0096595561367</v>
      </c>
    </row>
    <row r="225" customFormat="false" ht="13.85" hidden="false" customHeight="false" outlineLevel="0" collapsed="false">
      <c r="A225" s="0" t="n">
        <v>220</v>
      </c>
      <c r="B225" s="0" t="n">
        <f aca="true">GAMMAINV(RAND(), $B$1^2/$B$2^2, $B$2^2/$B$1)</f>
        <v>16.2681269126714</v>
      </c>
    </row>
    <row r="226" customFormat="false" ht="13.85" hidden="false" customHeight="false" outlineLevel="0" collapsed="false">
      <c r="A226" s="0" t="n">
        <v>221</v>
      </c>
      <c r="B226" s="0" t="n">
        <f aca="true">GAMMAINV(RAND(), $B$1^2/$B$2^2, $B$2^2/$B$1)</f>
        <v>15.5348352609997</v>
      </c>
    </row>
    <row r="227" customFormat="false" ht="13.85" hidden="false" customHeight="false" outlineLevel="0" collapsed="false">
      <c r="A227" s="0" t="n">
        <v>222</v>
      </c>
      <c r="B227" s="0" t="n">
        <f aca="true">GAMMAINV(RAND(), $B$1^2/$B$2^2, $B$2^2/$B$1)</f>
        <v>8.25276669951792</v>
      </c>
    </row>
    <row r="228" customFormat="false" ht="13.85" hidden="false" customHeight="false" outlineLevel="0" collapsed="false">
      <c r="A228" s="0" t="n">
        <v>223</v>
      </c>
      <c r="B228" s="0" t="n">
        <f aca="true">GAMMAINV(RAND(), $B$1^2/$B$2^2, $B$2^2/$B$1)</f>
        <v>22.0985286058947</v>
      </c>
    </row>
    <row r="229" customFormat="false" ht="13.85" hidden="false" customHeight="false" outlineLevel="0" collapsed="false">
      <c r="A229" s="0" t="n">
        <v>224</v>
      </c>
      <c r="B229" s="0" t="n">
        <f aca="true">GAMMAINV(RAND(), $B$1^2/$B$2^2, $B$2^2/$B$1)</f>
        <v>6.60266802688416</v>
      </c>
    </row>
    <row r="230" customFormat="false" ht="13.85" hidden="false" customHeight="false" outlineLevel="0" collapsed="false">
      <c r="A230" s="0" t="n">
        <v>225</v>
      </c>
      <c r="B230" s="0" t="n">
        <f aca="true">GAMMAINV(RAND(), $B$1^2/$B$2^2, $B$2^2/$B$1)</f>
        <v>9.96167549519407</v>
      </c>
    </row>
    <row r="231" customFormat="false" ht="13.85" hidden="false" customHeight="false" outlineLevel="0" collapsed="false">
      <c r="A231" s="0" t="n">
        <v>226</v>
      </c>
      <c r="B231" s="0" t="n">
        <f aca="true">GAMMAINV(RAND(), $B$1^2/$B$2^2, $B$2^2/$B$1)</f>
        <v>12.715619704959</v>
      </c>
    </row>
    <row r="232" customFormat="false" ht="13.85" hidden="false" customHeight="false" outlineLevel="0" collapsed="false">
      <c r="A232" s="0" t="n">
        <v>227</v>
      </c>
      <c r="B232" s="0" t="n">
        <f aca="true">GAMMAINV(RAND(), $B$1^2/$B$2^2, $B$2^2/$B$1)</f>
        <v>12.2853938298704</v>
      </c>
    </row>
    <row r="233" customFormat="false" ht="13.85" hidden="false" customHeight="false" outlineLevel="0" collapsed="false">
      <c r="A233" s="0" t="n">
        <v>228</v>
      </c>
      <c r="B233" s="0" t="n">
        <f aca="true">GAMMAINV(RAND(), $B$1^2/$B$2^2, $B$2^2/$B$1)</f>
        <v>9.60687679195746</v>
      </c>
    </row>
    <row r="234" customFormat="false" ht="13.85" hidden="false" customHeight="false" outlineLevel="0" collapsed="false">
      <c r="A234" s="0" t="n">
        <v>229</v>
      </c>
      <c r="B234" s="0" t="n">
        <f aca="true">GAMMAINV(RAND(), $B$1^2/$B$2^2, $B$2^2/$B$1)</f>
        <v>22.2852317775849</v>
      </c>
    </row>
    <row r="235" customFormat="false" ht="13.85" hidden="false" customHeight="false" outlineLevel="0" collapsed="false">
      <c r="A235" s="0" t="n">
        <v>230</v>
      </c>
      <c r="B235" s="0" t="n">
        <f aca="true">GAMMAINV(RAND(), $B$1^2/$B$2^2, $B$2^2/$B$1)</f>
        <v>31.2128920341876</v>
      </c>
    </row>
    <row r="236" customFormat="false" ht="13.85" hidden="false" customHeight="false" outlineLevel="0" collapsed="false">
      <c r="A236" s="0" t="n">
        <v>231</v>
      </c>
      <c r="B236" s="0" t="n">
        <f aca="true">GAMMAINV(RAND(), $B$1^2/$B$2^2, $B$2^2/$B$1)</f>
        <v>15.078337242683</v>
      </c>
    </row>
    <row r="237" customFormat="false" ht="13.85" hidden="false" customHeight="false" outlineLevel="0" collapsed="false">
      <c r="A237" s="0" t="n">
        <v>232</v>
      </c>
      <c r="B237" s="0" t="n">
        <f aca="true">GAMMAINV(RAND(), $B$1^2/$B$2^2, $B$2^2/$B$1)</f>
        <v>10.3978161141038</v>
      </c>
    </row>
    <row r="238" customFormat="false" ht="13.85" hidden="false" customHeight="false" outlineLevel="0" collapsed="false">
      <c r="A238" s="0" t="n">
        <v>233</v>
      </c>
      <c r="B238" s="0" t="n">
        <f aca="true">GAMMAINV(RAND(), $B$1^2/$B$2^2, $B$2^2/$B$1)</f>
        <v>22.8073229194364</v>
      </c>
    </row>
    <row r="239" customFormat="false" ht="13.85" hidden="false" customHeight="false" outlineLevel="0" collapsed="false">
      <c r="A239" s="0" t="n">
        <v>234</v>
      </c>
      <c r="B239" s="0" t="n">
        <f aca="true">GAMMAINV(RAND(), $B$1^2/$B$2^2, $B$2^2/$B$1)</f>
        <v>18.246012570194</v>
      </c>
    </row>
    <row r="240" customFormat="false" ht="13.85" hidden="false" customHeight="false" outlineLevel="0" collapsed="false">
      <c r="A240" s="0" t="n">
        <v>235</v>
      </c>
      <c r="B240" s="0" t="n">
        <f aca="true">GAMMAINV(RAND(), $B$1^2/$B$2^2, $B$2^2/$B$1)</f>
        <v>15.1305891362301</v>
      </c>
    </row>
    <row r="241" customFormat="false" ht="13.85" hidden="false" customHeight="false" outlineLevel="0" collapsed="false">
      <c r="A241" s="0" t="n">
        <v>236</v>
      </c>
      <c r="B241" s="0" t="n">
        <f aca="true">GAMMAINV(RAND(), $B$1^2/$B$2^2, $B$2^2/$B$1)</f>
        <v>20.1866191683228</v>
      </c>
    </row>
    <row r="242" customFormat="false" ht="13.85" hidden="false" customHeight="false" outlineLevel="0" collapsed="false">
      <c r="A242" s="0" t="n">
        <v>237</v>
      </c>
      <c r="B242" s="0" t="n">
        <f aca="true">GAMMAINV(RAND(), $B$1^2/$B$2^2, $B$2^2/$B$1)</f>
        <v>7.4698086681114</v>
      </c>
    </row>
    <row r="243" customFormat="false" ht="13.85" hidden="false" customHeight="false" outlineLevel="0" collapsed="false">
      <c r="A243" s="0" t="n">
        <v>238</v>
      </c>
      <c r="B243" s="0" t="n">
        <f aca="true">GAMMAINV(RAND(), $B$1^2/$B$2^2, $B$2^2/$B$1)</f>
        <v>23.5933641484265</v>
      </c>
    </row>
    <row r="244" customFormat="false" ht="13.85" hidden="false" customHeight="false" outlineLevel="0" collapsed="false">
      <c r="A244" s="0" t="n">
        <v>239</v>
      </c>
      <c r="B244" s="0" t="n">
        <f aca="true">GAMMAINV(RAND(), $B$1^2/$B$2^2, $B$2^2/$B$1)</f>
        <v>11.6050798529681</v>
      </c>
    </row>
    <row r="245" customFormat="false" ht="13.85" hidden="false" customHeight="false" outlineLevel="0" collapsed="false">
      <c r="A245" s="0" t="n">
        <v>240</v>
      </c>
      <c r="B245" s="0" t="n">
        <f aca="true">GAMMAINV(RAND(), $B$1^2/$B$2^2, $B$2^2/$B$1)</f>
        <v>17.1608572968195</v>
      </c>
    </row>
    <row r="246" customFormat="false" ht="13.85" hidden="false" customHeight="false" outlineLevel="0" collapsed="false">
      <c r="A246" s="0" t="n">
        <v>241</v>
      </c>
      <c r="B246" s="0" t="n">
        <f aca="true">GAMMAINV(RAND(), $B$1^2/$B$2^2, $B$2^2/$B$1)</f>
        <v>34.3967935620631</v>
      </c>
    </row>
    <row r="247" customFormat="false" ht="13.85" hidden="false" customHeight="false" outlineLevel="0" collapsed="false">
      <c r="A247" s="0" t="n">
        <v>242</v>
      </c>
      <c r="B247" s="0" t="n">
        <f aca="true">GAMMAINV(RAND(), $B$1^2/$B$2^2, $B$2^2/$B$1)</f>
        <v>19.2271262451587</v>
      </c>
    </row>
    <row r="248" customFormat="false" ht="13.85" hidden="false" customHeight="false" outlineLevel="0" collapsed="false">
      <c r="A248" s="0" t="n">
        <v>243</v>
      </c>
      <c r="B248" s="0" t="n">
        <f aca="true">GAMMAINV(RAND(), $B$1^2/$B$2^2, $B$2^2/$B$1)</f>
        <v>25.765201839102</v>
      </c>
    </row>
    <row r="249" customFormat="false" ht="13.85" hidden="false" customHeight="false" outlineLevel="0" collapsed="false">
      <c r="A249" s="0" t="n">
        <v>244</v>
      </c>
      <c r="B249" s="0" t="n">
        <f aca="true">GAMMAINV(RAND(), $B$1^2/$B$2^2, $B$2^2/$B$1)</f>
        <v>13.4875299678647</v>
      </c>
    </row>
    <row r="250" customFormat="false" ht="13.85" hidden="false" customHeight="false" outlineLevel="0" collapsed="false">
      <c r="A250" s="0" t="n">
        <v>245</v>
      </c>
      <c r="B250" s="0" t="n">
        <f aca="true">GAMMAINV(RAND(), $B$1^2/$B$2^2, $B$2^2/$B$1)</f>
        <v>29.456372813597</v>
      </c>
    </row>
    <row r="251" customFormat="false" ht="13.85" hidden="false" customHeight="false" outlineLevel="0" collapsed="false">
      <c r="A251" s="0" t="n">
        <v>246</v>
      </c>
      <c r="B251" s="0" t="n">
        <f aca="true">GAMMAINV(RAND(), $B$1^2/$B$2^2, $B$2^2/$B$1)</f>
        <v>9.43417587567158</v>
      </c>
    </row>
    <row r="252" customFormat="false" ht="13.85" hidden="false" customHeight="false" outlineLevel="0" collapsed="false">
      <c r="A252" s="0" t="n">
        <v>247</v>
      </c>
      <c r="B252" s="0" t="n">
        <f aca="true">GAMMAINV(RAND(), $B$1^2/$B$2^2, $B$2^2/$B$1)</f>
        <v>24.509039947842</v>
      </c>
    </row>
    <row r="253" customFormat="false" ht="13.85" hidden="false" customHeight="false" outlineLevel="0" collapsed="false">
      <c r="A253" s="0" t="n">
        <v>248</v>
      </c>
      <c r="B253" s="0" t="n">
        <f aca="true">GAMMAINV(RAND(), $B$1^2/$B$2^2, $B$2^2/$B$1)</f>
        <v>12.0661130554746</v>
      </c>
    </row>
    <row r="254" customFormat="false" ht="13.85" hidden="false" customHeight="false" outlineLevel="0" collapsed="false">
      <c r="A254" s="0" t="n">
        <v>249</v>
      </c>
      <c r="B254" s="0" t="n">
        <f aca="true">GAMMAINV(RAND(), $B$1^2/$B$2^2, $B$2^2/$B$1)</f>
        <v>15.1402968922639</v>
      </c>
    </row>
    <row r="255" customFormat="false" ht="13.85" hidden="false" customHeight="false" outlineLevel="0" collapsed="false">
      <c r="A255" s="0" t="n">
        <v>250</v>
      </c>
      <c r="B255" s="0" t="n">
        <f aca="true">GAMMAINV(RAND(), $B$1^2/$B$2^2, $B$2^2/$B$1)</f>
        <v>14.9758177595198</v>
      </c>
    </row>
    <row r="256" customFormat="false" ht="13.85" hidden="false" customHeight="false" outlineLevel="0" collapsed="false">
      <c r="A256" s="0" t="n">
        <v>251</v>
      </c>
      <c r="B256" s="0" t="n">
        <f aca="true">GAMMAINV(RAND(), $B$1^2/$B$2^2, $B$2^2/$B$1)</f>
        <v>11.5615179860283</v>
      </c>
    </row>
    <row r="257" customFormat="false" ht="13.85" hidden="false" customHeight="false" outlineLevel="0" collapsed="false">
      <c r="A257" s="0" t="n">
        <v>252</v>
      </c>
      <c r="B257" s="0" t="n">
        <f aca="true">GAMMAINV(RAND(), $B$1^2/$B$2^2, $B$2^2/$B$1)</f>
        <v>11.0295137997649</v>
      </c>
    </row>
    <row r="258" customFormat="false" ht="13.85" hidden="false" customHeight="false" outlineLevel="0" collapsed="false">
      <c r="A258" s="0" t="n">
        <v>253</v>
      </c>
      <c r="B258" s="0" t="n">
        <f aca="true">GAMMAINV(RAND(), $B$1^2/$B$2^2, $B$2^2/$B$1)</f>
        <v>18.2680619592897</v>
      </c>
    </row>
    <row r="259" customFormat="false" ht="13.85" hidden="false" customHeight="false" outlineLevel="0" collapsed="false">
      <c r="A259" s="0" t="n">
        <v>254</v>
      </c>
      <c r="B259" s="0" t="n">
        <f aca="true">GAMMAINV(RAND(), $B$1^2/$B$2^2, $B$2^2/$B$1)</f>
        <v>14.1672328248072</v>
      </c>
    </row>
    <row r="260" customFormat="false" ht="13.85" hidden="false" customHeight="false" outlineLevel="0" collapsed="false">
      <c r="A260" s="0" t="n">
        <v>255</v>
      </c>
      <c r="B260" s="0" t="n">
        <f aca="true">GAMMAINV(RAND(), $B$1^2/$B$2^2, $B$2^2/$B$1)</f>
        <v>9.46766368878981</v>
      </c>
    </row>
    <row r="261" customFormat="false" ht="13.85" hidden="false" customHeight="false" outlineLevel="0" collapsed="false">
      <c r="A261" s="0" t="n">
        <v>256</v>
      </c>
      <c r="B261" s="0" t="n">
        <f aca="true">GAMMAINV(RAND(), $B$1^2/$B$2^2, $B$2^2/$B$1)</f>
        <v>10.6609064158611</v>
      </c>
    </row>
    <row r="262" customFormat="false" ht="13.85" hidden="false" customHeight="false" outlineLevel="0" collapsed="false">
      <c r="A262" s="0" t="n">
        <v>257</v>
      </c>
      <c r="B262" s="0" t="n">
        <f aca="true">GAMMAINV(RAND(), $B$1^2/$B$2^2, $B$2^2/$B$1)</f>
        <v>16.6848913973643</v>
      </c>
    </row>
    <row r="263" customFormat="false" ht="13.85" hidden="false" customHeight="false" outlineLevel="0" collapsed="false">
      <c r="A263" s="0" t="n">
        <v>258</v>
      </c>
      <c r="B263" s="0" t="n">
        <f aca="true">GAMMAINV(RAND(), $B$1^2/$B$2^2, $B$2^2/$B$1)</f>
        <v>7.4944281899894</v>
      </c>
    </row>
    <row r="264" customFormat="false" ht="13.85" hidden="false" customHeight="false" outlineLevel="0" collapsed="false">
      <c r="A264" s="0" t="n">
        <v>259</v>
      </c>
      <c r="B264" s="0" t="n">
        <f aca="true">GAMMAINV(RAND(), $B$1^2/$B$2^2, $B$2^2/$B$1)</f>
        <v>37.1476838390025</v>
      </c>
    </row>
    <row r="265" customFormat="false" ht="13.85" hidden="false" customHeight="false" outlineLevel="0" collapsed="false">
      <c r="A265" s="0" t="n">
        <v>260</v>
      </c>
      <c r="B265" s="0" t="n">
        <f aca="true">GAMMAINV(RAND(), $B$1^2/$B$2^2, $B$2^2/$B$1)</f>
        <v>14.297267775706</v>
      </c>
    </row>
    <row r="266" customFormat="false" ht="13.85" hidden="false" customHeight="false" outlineLevel="0" collapsed="false">
      <c r="A266" s="0" t="n">
        <v>261</v>
      </c>
      <c r="B266" s="0" t="n">
        <f aca="true">GAMMAINV(RAND(), $B$1^2/$B$2^2, $B$2^2/$B$1)</f>
        <v>18.5552976873799</v>
      </c>
    </row>
    <row r="267" customFormat="false" ht="13.85" hidden="false" customHeight="false" outlineLevel="0" collapsed="false">
      <c r="A267" s="0" t="n">
        <v>262</v>
      </c>
      <c r="B267" s="0" t="n">
        <f aca="true">GAMMAINV(RAND(), $B$1^2/$B$2^2, $B$2^2/$B$1)</f>
        <v>11.2805925396583</v>
      </c>
    </row>
    <row r="268" customFormat="false" ht="13.85" hidden="false" customHeight="false" outlineLevel="0" collapsed="false">
      <c r="A268" s="0" t="n">
        <v>263</v>
      </c>
      <c r="B268" s="0" t="n">
        <f aca="true">GAMMAINV(RAND(), $B$1^2/$B$2^2, $B$2^2/$B$1)</f>
        <v>8.16954722246203</v>
      </c>
    </row>
    <row r="269" customFormat="false" ht="13.85" hidden="false" customHeight="false" outlineLevel="0" collapsed="false">
      <c r="A269" s="0" t="n">
        <v>264</v>
      </c>
      <c r="B269" s="0" t="n">
        <f aca="true">GAMMAINV(RAND(), $B$1^2/$B$2^2, $B$2^2/$B$1)</f>
        <v>16.8455905649523</v>
      </c>
    </row>
    <row r="270" customFormat="false" ht="13.85" hidden="false" customHeight="false" outlineLevel="0" collapsed="false">
      <c r="A270" s="0" t="n">
        <v>265</v>
      </c>
      <c r="B270" s="0" t="n">
        <f aca="true">GAMMAINV(RAND(), $B$1^2/$B$2^2, $B$2^2/$B$1)</f>
        <v>16.2855082289797</v>
      </c>
    </row>
    <row r="271" customFormat="false" ht="13.85" hidden="false" customHeight="false" outlineLevel="0" collapsed="false">
      <c r="A271" s="0" t="n">
        <v>266</v>
      </c>
      <c r="B271" s="0" t="n">
        <f aca="true">GAMMAINV(RAND(), $B$1^2/$B$2^2, $B$2^2/$B$1)</f>
        <v>19.734458534258</v>
      </c>
    </row>
    <row r="272" customFormat="false" ht="13.85" hidden="false" customHeight="false" outlineLevel="0" collapsed="false">
      <c r="A272" s="0" t="n">
        <v>267</v>
      </c>
      <c r="B272" s="0" t="n">
        <f aca="true">GAMMAINV(RAND(), $B$1^2/$B$2^2, $B$2^2/$B$1)</f>
        <v>1.65834601729943</v>
      </c>
    </row>
    <row r="273" customFormat="false" ht="13.85" hidden="false" customHeight="false" outlineLevel="0" collapsed="false">
      <c r="A273" s="0" t="n">
        <v>268</v>
      </c>
      <c r="B273" s="0" t="n">
        <f aca="true">GAMMAINV(RAND(), $B$1^2/$B$2^2, $B$2^2/$B$1)</f>
        <v>15.8104176493649</v>
      </c>
    </row>
    <row r="274" customFormat="false" ht="13.85" hidden="false" customHeight="false" outlineLevel="0" collapsed="false">
      <c r="A274" s="0" t="n">
        <v>269</v>
      </c>
      <c r="B274" s="0" t="n">
        <f aca="true">GAMMAINV(RAND(), $B$1^2/$B$2^2, $B$2^2/$B$1)</f>
        <v>10.3301502059958</v>
      </c>
    </row>
    <row r="275" customFormat="false" ht="13.85" hidden="false" customHeight="false" outlineLevel="0" collapsed="false">
      <c r="A275" s="0" t="n">
        <v>270</v>
      </c>
      <c r="B275" s="0" t="n">
        <f aca="true">GAMMAINV(RAND(), $B$1^2/$B$2^2, $B$2^2/$B$1)</f>
        <v>10.9758776239506</v>
      </c>
    </row>
    <row r="276" customFormat="false" ht="13.85" hidden="false" customHeight="false" outlineLevel="0" collapsed="false">
      <c r="A276" s="0" t="n">
        <v>271</v>
      </c>
      <c r="B276" s="0" t="n">
        <f aca="true">GAMMAINV(RAND(), $B$1^2/$B$2^2, $B$2^2/$B$1)</f>
        <v>14.7023917040438</v>
      </c>
    </row>
    <row r="277" customFormat="false" ht="13.85" hidden="false" customHeight="false" outlineLevel="0" collapsed="false">
      <c r="A277" s="0" t="n">
        <v>272</v>
      </c>
      <c r="B277" s="0" t="n">
        <f aca="true">GAMMAINV(RAND(), $B$1^2/$B$2^2, $B$2^2/$B$1)</f>
        <v>12.3451722352531</v>
      </c>
    </row>
    <row r="278" customFormat="false" ht="13.85" hidden="false" customHeight="false" outlineLevel="0" collapsed="false">
      <c r="A278" s="0" t="n">
        <v>273</v>
      </c>
      <c r="B278" s="0" t="n">
        <f aca="true">GAMMAINV(RAND(), $B$1^2/$B$2^2, $B$2^2/$B$1)</f>
        <v>17.2293503189828</v>
      </c>
    </row>
    <row r="279" customFormat="false" ht="13.85" hidden="false" customHeight="false" outlineLevel="0" collapsed="false">
      <c r="A279" s="0" t="n">
        <v>274</v>
      </c>
      <c r="B279" s="0" t="n">
        <f aca="true">GAMMAINV(RAND(), $B$1^2/$B$2^2, $B$2^2/$B$1)</f>
        <v>15.4809854527106</v>
      </c>
    </row>
    <row r="280" customFormat="false" ht="13.85" hidden="false" customHeight="false" outlineLevel="0" collapsed="false">
      <c r="A280" s="0" t="n">
        <v>275</v>
      </c>
      <c r="B280" s="0" t="n">
        <f aca="true">GAMMAINV(RAND(), $B$1^2/$B$2^2, $B$2^2/$B$1)</f>
        <v>8.28550662420063</v>
      </c>
    </row>
    <row r="281" customFormat="false" ht="13.85" hidden="false" customHeight="false" outlineLevel="0" collapsed="false">
      <c r="A281" s="0" t="n">
        <v>276</v>
      </c>
      <c r="B281" s="0" t="n">
        <f aca="true">GAMMAINV(RAND(), $B$1^2/$B$2^2, $B$2^2/$B$1)</f>
        <v>5.86694640642346</v>
      </c>
    </row>
    <row r="282" customFormat="false" ht="13.85" hidden="false" customHeight="false" outlineLevel="0" collapsed="false">
      <c r="A282" s="0" t="n">
        <v>277</v>
      </c>
      <c r="B282" s="0" t="n">
        <f aca="true">GAMMAINV(RAND(), $B$1^2/$B$2^2, $B$2^2/$B$1)</f>
        <v>16.3579501826226</v>
      </c>
    </row>
    <row r="283" customFormat="false" ht="13.85" hidden="false" customHeight="false" outlineLevel="0" collapsed="false">
      <c r="A283" s="0" t="n">
        <v>278</v>
      </c>
      <c r="B283" s="0" t="n">
        <f aca="true">GAMMAINV(RAND(), $B$1^2/$B$2^2, $B$2^2/$B$1)</f>
        <v>14.9511572647022</v>
      </c>
    </row>
    <row r="284" customFormat="false" ht="13.85" hidden="false" customHeight="false" outlineLevel="0" collapsed="false">
      <c r="A284" s="0" t="n">
        <v>279</v>
      </c>
      <c r="B284" s="0" t="n">
        <f aca="true">GAMMAINV(RAND(), $B$1^2/$B$2^2, $B$2^2/$B$1)</f>
        <v>16.7366749950582</v>
      </c>
    </row>
    <row r="285" customFormat="false" ht="13.85" hidden="false" customHeight="false" outlineLevel="0" collapsed="false">
      <c r="A285" s="0" t="n">
        <v>280</v>
      </c>
      <c r="B285" s="0" t="n">
        <f aca="true">GAMMAINV(RAND(), $B$1^2/$B$2^2, $B$2^2/$B$1)</f>
        <v>30.9157810849491</v>
      </c>
    </row>
    <row r="286" customFormat="false" ht="13.85" hidden="false" customHeight="false" outlineLevel="0" collapsed="false">
      <c r="A286" s="0" t="n">
        <v>281</v>
      </c>
      <c r="B286" s="0" t="n">
        <f aca="true">GAMMAINV(RAND(), $B$1^2/$B$2^2, $B$2^2/$B$1)</f>
        <v>18.4740935270448</v>
      </c>
    </row>
    <row r="287" customFormat="false" ht="13.85" hidden="false" customHeight="false" outlineLevel="0" collapsed="false">
      <c r="A287" s="0" t="n">
        <v>282</v>
      </c>
      <c r="B287" s="0" t="n">
        <f aca="true">GAMMAINV(RAND(), $B$1^2/$B$2^2, $B$2^2/$B$1)</f>
        <v>25.5968502837989</v>
      </c>
    </row>
    <row r="288" customFormat="false" ht="13.85" hidden="false" customHeight="false" outlineLevel="0" collapsed="false">
      <c r="A288" s="0" t="n">
        <v>283</v>
      </c>
      <c r="B288" s="0" t="n">
        <f aca="true">GAMMAINV(RAND(), $B$1^2/$B$2^2, $B$2^2/$B$1)</f>
        <v>8.3389644764574</v>
      </c>
    </row>
    <row r="289" customFormat="false" ht="13.85" hidden="false" customHeight="false" outlineLevel="0" collapsed="false">
      <c r="A289" s="0" t="n">
        <v>284</v>
      </c>
      <c r="B289" s="0" t="n">
        <f aca="true">GAMMAINV(RAND(), $B$1^2/$B$2^2, $B$2^2/$B$1)</f>
        <v>11.2588004123732</v>
      </c>
    </row>
    <row r="290" customFormat="false" ht="13.85" hidden="false" customHeight="false" outlineLevel="0" collapsed="false">
      <c r="A290" s="0" t="n">
        <v>285</v>
      </c>
      <c r="B290" s="0" t="n">
        <f aca="true">GAMMAINV(RAND(), $B$1^2/$B$2^2, $B$2^2/$B$1)</f>
        <v>6.16749844970196</v>
      </c>
    </row>
    <row r="291" customFormat="false" ht="13.85" hidden="false" customHeight="false" outlineLevel="0" collapsed="false">
      <c r="A291" s="0" t="n">
        <v>286</v>
      </c>
      <c r="B291" s="0" t="n">
        <f aca="true">GAMMAINV(RAND(), $B$1^2/$B$2^2, $B$2^2/$B$1)</f>
        <v>13.1600067722664</v>
      </c>
    </row>
    <row r="292" customFormat="false" ht="13.85" hidden="false" customHeight="false" outlineLevel="0" collapsed="false">
      <c r="A292" s="0" t="n">
        <v>287</v>
      </c>
      <c r="B292" s="0" t="n">
        <f aca="true">GAMMAINV(RAND(), $B$1^2/$B$2^2, $B$2^2/$B$1)</f>
        <v>17.5798692826644</v>
      </c>
    </row>
    <row r="293" customFormat="false" ht="13.85" hidden="false" customHeight="false" outlineLevel="0" collapsed="false">
      <c r="A293" s="0" t="n">
        <v>288</v>
      </c>
      <c r="B293" s="0" t="n">
        <f aca="true">GAMMAINV(RAND(), $B$1^2/$B$2^2, $B$2^2/$B$1)</f>
        <v>8.18915005240984</v>
      </c>
    </row>
    <row r="294" customFormat="false" ht="13.85" hidden="false" customHeight="false" outlineLevel="0" collapsed="false">
      <c r="A294" s="0" t="n">
        <v>289</v>
      </c>
      <c r="B294" s="0" t="n">
        <f aca="true">GAMMAINV(RAND(), $B$1^2/$B$2^2, $B$2^2/$B$1)</f>
        <v>10.1297573579482</v>
      </c>
    </row>
    <row r="295" customFormat="false" ht="13.85" hidden="false" customHeight="false" outlineLevel="0" collapsed="false">
      <c r="A295" s="0" t="n">
        <v>290</v>
      </c>
      <c r="B295" s="0" t="n">
        <f aca="true">GAMMAINV(RAND(), $B$1^2/$B$2^2, $B$2^2/$B$1)</f>
        <v>7.93740997425013</v>
      </c>
    </row>
    <row r="296" customFormat="false" ht="13.85" hidden="false" customHeight="false" outlineLevel="0" collapsed="false">
      <c r="A296" s="0" t="n">
        <v>291</v>
      </c>
      <c r="B296" s="0" t="n">
        <f aca="true">GAMMAINV(RAND(), $B$1^2/$B$2^2, $B$2^2/$B$1)</f>
        <v>9.27251010696703</v>
      </c>
    </row>
    <row r="297" customFormat="false" ht="13.85" hidden="false" customHeight="false" outlineLevel="0" collapsed="false">
      <c r="A297" s="0" t="n">
        <v>292</v>
      </c>
      <c r="B297" s="0" t="n">
        <f aca="true">GAMMAINV(RAND(), $B$1^2/$B$2^2, $B$2^2/$B$1)</f>
        <v>5.69808999620029</v>
      </c>
    </row>
    <row r="298" customFormat="false" ht="13.85" hidden="false" customHeight="false" outlineLevel="0" collapsed="false">
      <c r="A298" s="0" t="n">
        <v>293</v>
      </c>
      <c r="B298" s="0" t="n">
        <f aca="true">GAMMAINV(RAND(), $B$1^2/$B$2^2, $B$2^2/$B$1)</f>
        <v>14.2974781645071</v>
      </c>
    </row>
    <row r="299" customFormat="false" ht="13.85" hidden="false" customHeight="false" outlineLevel="0" collapsed="false">
      <c r="A299" s="0" t="n">
        <v>294</v>
      </c>
      <c r="B299" s="0" t="n">
        <f aca="true">GAMMAINV(RAND(), $B$1^2/$B$2^2, $B$2^2/$B$1)</f>
        <v>16.5497455206003</v>
      </c>
    </row>
    <row r="300" customFormat="false" ht="13.85" hidden="false" customHeight="false" outlineLevel="0" collapsed="false">
      <c r="A300" s="0" t="n">
        <v>295</v>
      </c>
      <c r="B300" s="0" t="n">
        <f aca="true">GAMMAINV(RAND(), $B$1^2/$B$2^2, $B$2^2/$B$1)</f>
        <v>8.06102361104628</v>
      </c>
    </row>
    <row r="301" customFormat="false" ht="13.85" hidden="false" customHeight="false" outlineLevel="0" collapsed="false">
      <c r="A301" s="0" t="n">
        <v>296</v>
      </c>
      <c r="B301" s="0" t="n">
        <f aca="true">GAMMAINV(RAND(), $B$1^2/$B$2^2, $B$2^2/$B$1)</f>
        <v>30.7095613671456</v>
      </c>
    </row>
    <row r="302" customFormat="false" ht="13.85" hidden="false" customHeight="false" outlineLevel="0" collapsed="false">
      <c r="A302" s="0" t="n">
        <v>297</v>
      </c>
      <c r="B302" s="0" t="n">
        <f aca="true">GAMMAINV(RAND(), $B$1^2/$B$2^2, $B$2^2/$B$1)</f>
        <v>28.200421443</v>
      </c>
    </row>
    <row r="303" customFormat="false" ht="13.85" hidden="false" customHeight="false" outlineLevel="0" collapsed="false">
      <c r="A303" s="0" t="n">
        <v>298</v>
      </c>
      <c r="B303" s="0" t="n">
        <f aca="true">GAMMAINV(RAND(), $B$1^2/$B$2^2, $B$2^2/$B$1)</f>
        <v>18.7823782199381</v>
      </c>
    </row>
    <row r="304" customFormat="false" ht="13.85" hidden="false" customHeight="false" outlineLevel="0" collapsed="false">
      <c r="A304" s="0" t="n">
        <v>299</v>
      </c>
      <c r="B304" s="0" t="n">
        <f aca="true">GAMMAINV(RAND(), $B$1^2/$B$2^2, $B$2^2/$B$1)</f>
        <v>12.8377528462653</v>
      </c>
    </row>
    <row r="305" customFormat="false" ht="13.85" hidden="false" customHeight="false" outlineLevel="0" collapsed="false">
      <c r="A305" s="0" t="n">
        <v>300</v>
      </c>
      <c r="B305" s="0" t="n">
        <f aca="true">GAMMAINV(RAND(), $B$1^2/$B$2^2, $B$2^2/$B$1)</f>
        <v>11.6744540985804</v>
      </c>
    </row>
    <row r="306" customFormat="false" ht="13.85" hidden="false" customHeight="false" outlineLevel="0" collapsed="false">
      <c r="A306" s="0" t="n">
        <v>301</v>
      </c>
      <c r="B306" s="0" t="n">
        <f aca="true">GAMMAINV(RAND(), $B$1^2/$B$2^2, $B$2^2/$B$1)</f>
        <v>13.7727403105588</v>
      </c>
    </row>
    <row r="307" customFormat="false" ht="13.85" hidden="false" customHeight="false" outlineLevel="0" collapsed="false">
      <c r="A307" s="0" t="n">
        <v>302</v>
      </c>
      <c r="B307" s="0" t="n">
        <f aca="true">GAMMAINV(RAND(), $B$1^2/$B$2^2, $B$2^2/$B$1)</f>
        <v>8.97743278236324</v>
      </c>
    </row>
    <row r="308" customFormat="false" ht="13.85" hidden="false" customHeight="false" outlineLevel="0" collapsed="false">
      <c r="A308" s="0" t="n">
        <v>303</v>
      </c>
      <c r="B308" s="0" t="n">
        <f aca="true">GAMMAINV(RAND(), $B$1^2/$B$2^2, $B$2^2/$B$1)</f>
        <v>12.8398921435967</v>
      </c>
    </row>
    <row r="309" customFormat="false" ht="13.85" hidden="false" customHeight="false" outlineLevel="0" collapsed="false">
      <c r="A309" s="0" t="n">
        <v>304</v>
      </c>
      <c r="B309" s="0" t="n">
        <f aca="true">GAMMAINV(RAND(), $B$1^2/$B$2^2, $B$2^2/$B$1)</f>
        <v>21.6346272037133</v>
      </c>
    </row>
    <row r="310" customFormat="false" ht="13.85" hidden="false" customHeight="false" outlineLevel="0" collapsed="false">
      <c r="A310" s="0" t="n">
        <v>305</v>
      </c>
      <c r="B310" s="0" t="n">
        <f aca="true">GAMMAINV(RAND(), $B$1^2/$B$2^2, $B$2^2/$B$1)</f>
        <v>18.4878046747191</v>
      </c>
    </row>
    <row r="311" customFormat="false" ht="13.85" hidden="false" customHeight="false" outlineLevel="0" collapsed="false">
      <c r="A311" s="0" t="n">
        <v>306</v>
      </c>
      <c r="B311" s="0" t="n">
        <f aca="true">GAMMAINV(RAND(), $B$1^2/$B$2^2, $B$2^2/$B$1)</f>
        <v>13.7037854102206</v>
      </c>
    </row>
    <row r="312" customFormat="false" ht="13.85" hidden="false" customHeight="false" outlineLevel="0" collapsed="false">
      <c r="A312" s="0" t="n">
        <v>307</v>
      </c>
      <c r="B312" s="0" t="n">
        <f aca="true">GAMMAINV(RAND(), $B$1^2/$B$2^2, $B$2^2/$B$1)</f>
        <v>15.8806732775386</v>
      </c>
    </row>
    <row r="313" customFormat="false" ht="13.85" hidden="false" customHeight="false" outlineLevel="0" collapsed="false">
      <c r="A313" s="0" t="n">
        <v>308</v>
      </c>
      <c r="B313" s="0" t="n">
        <f aca="true">GAMMAINV(RAND(), $B$1^2/$B$2^2, $B$2^2/$B$1)</f>
        <v>12.8729050517573</v>
      </c>
    </row>
    <row r="314" customFormat="false" ht="13.85" hidden="false" customHeight="false" outlineLevel="0" collapsed="false">
      <c r="A314" s="0" t="n">
        <v>309</v>
      </c>
      <c r="B314" s="0" t="n">
        <f aca="true">GAMMAINV(RAND(), $B$1^2/$B$2^2, $B$2^2/$B$1)</f>
        <v>17.5944171502582</v>
      </c>
    </row>
    <row r="315" customFormat="false" ht="13.85" hidden="false" customHeight="false" outlineLevel="0" collapsed="false">
      <c r="A315" s="0" t="n">
        <v>310</v>
      </c>
      <c r="B315" s="0" t="n">
        <f aca="true">GAMMAINV(RAND(), $B$1^2/$B$2^2, $B$2^2/$B$1)</f>
        <v>11.4866746685546</v>
      </c>
    </row>
    <row r="316" customFormat="false" ht="13.85" hidden="false" customHeight="false" outlineLevel="0" collapsed="false">
      <c r="A316" s="0" t="n">
        <v>311</v>
      </c>
      <c r="B316" s="0" t="n">
        <f aca="true">GAMMAINV(RAND(), $B$1^2/$B$2^2, $B$2^2/$B$1)</f>
        <v>15.7272492876438</v>
      </c>
    </row>
    <row r="317" customFormat="false" ht="13.85" hidden="false" customHeight="false" outlineLevel="0" collapsed="false">
      <c r="A317" s="0" t="n">
        <v>312</v>
      </c>
      <c r="B317" s="0" t="n">
        <f aca="true">GAMMAINV(RAND(), $B$1^2/$B$2^2, $B$2^2/$B$1)</f>
        <v>23.0178531429485</v>
      </c>
    </row>
    <row r="318" customFormat="false" ht="13.85" hidden="false" customHeight="false" outlineLevel="0" collapsed="false">
      <c r="A318" s="0" t="n">
        <v>313</v>
      </c>
      <c r="B318" s="0" t="n">
        <f aca="true">GAMMAINV(RAND(), $B$1^2/$B$2^2, $B$2^2/$B$1)</f>
        <v>18.4799534203367</v>
      </c>
    </row>
    <row r="319" customFormat="false" ht="13.85" hidden="false" customHeight="false" outlineLevel="0" collapsed="false">
      <c r="A319" s="0" t="n">
        <v>314</v>
      </c>
      <c r="B319" s="0" t="n">
        <f aca="true">GAMMAINV(RAND(), $B$1^2/$B$2^2, $B$2^2/$B$1)</f>
        <v>11.2032858114104</v>
      </c>
    </row>
    <row r="320" customFormat="false" ht="13.85" hidden="false" customHeight="false" outlineLevel="0" collapsed="false">
      <c r="A320" s="0" t="n">
        <v>315</v>
      </c>
      <c r="B320" s="0" t="n">
        <f aca="true">GAMMAINV(RAND(), $B$1^2/$B$2^2, $B$2^2/$B$1)</f>
        <v>20.5730229804201</v>
      </c>
    </row>
    <row r="321" customFormat="false" ht="13.85" hidden="false" customHeight="false" outlineLevel="0" collapsed="false">
      <c r="A321" s="0" t="n">
        <v>316</v>
      </c>
      <c r="B321" s="0" t="n">
        <f aca="true">GAMMAINV(RAND(), $B$1^2/$B$2^2, $B$2^2/$B$1)</f>
        <v>9.99824025597491</v>
      </c>
    </row>
    <row r="322" customFormat="false" ht="13.85" hidden="false" customHeight="false" outlineLevel="0" collapsed="false">
      <c r="A322" s="0" t="n">
        <v>317</v>
      </c>
      <c r="B322" s="0" t="n">
        <f aca="true">GAMMAINV(RAND(), $B$1^2/$B$2^2, $B$2^2/$B$1)</f>
        <v>9.67476116674279</v>
      </c>
    </row>
    <row r="323" customFormat="false" ht="13.85" hidden="false" customHeight="false" outlineLevel="0" collapsed="false">
      <c r="A323" s="0" t="n">
        <v>318</v>
      </c>
      <c r="B323" s="0" t="n">
        <f aca="true">GAMMAINV(RAND(), $B$1^2/$B$2^2, $B$2^2/$B$1)</f>
        <v>13.7922471316708</v>
      </c>
    </row>
    <row r="324" customFormat="false" ht="13.85" hidden="false" customHeight="false" outlineLevel="0" collapsed="false">
      <c r="A324" s="0" t="n">
        <v>319</v>
      </c>
      <c r="B324" s="0" t="n">
        <f aca="true">GAMMAINV(RAND(), $B$1^2/$B$2^2, $B$2^2/$B$1)</f>
        <v>5.43000452686212</v>
      </c>
    </row>
    <row r="325" customFormat="false" ht="13.85" hidden="false" customHeight="false" outlineLevel="0" collapsed="false">
      <c r="A325" s="0" t="n">
        <v>320</v>
      </c>
      <c r="B325" s="0" t="n">
        <f aca="true">GAMMAINV(RAND(), $B$1^2/$B$2^2, $B$2^2/$B$1)</f>
        <v>10.6739040575991</v>
      </c>
    </row>
    <row r="326" customFormat="false" ht="13.85" hidden="false" customHeight="false" outlineLevel="0" collapsed="false">
      <c r="A326" s="0" t="n">
        <v>321</v>
      </c>
      <c r="B326" s="0" t="n">
        <f aca="true">GAMMAINV(RAND(), $B$1^2/$B$2^2, $B$2^2/$B$1)</f>
        <v>16.4325804336273</v>
      </c>
    </row>
    <row r="327" customFormat="false" ht="13.85" hidden="false" customHeight="false" outlineLevel="0" collapsed="false">
      <c r="A327" s="0" t="n">
        <v>322</v>
      </c>
      <c r="B327" s="0" t="n">
        <f aca="true">GAMMAINV(RAND(), $B$1^2/$B$2^2, $B$2^2/$B$1)</f>
        <v>6.86503179088462</v>
      </c>
    </row>
    <row r="328" customFormat="false" ht="13.85" hidden="false" customHeight="false" outlineLevel="0" collapsed="false">
      <c r="A328" s="0" t="n">
        <v>323</v>
      </c>
      <c r="B328" s="0" t="n">
        <f aca="true">GAMMAINV(RAND(), $B$1^2/$B$2^2, $B$2^2/$B$1)</f>
        <v>5.84570933554845</v>
      </c>
    </row>
    <row r="329" customFormat="false" ht="13.85" hidden="false" customHeight="false" outlineLevel="0" collapsed="false">
      <c r="A329" s="0" t="n">
        <v>324</v>
      </c>
      <c r="B329" s="0" t="n">
        <f aca="true">GAMMAINV(RAND(), $B$1^2/$B$2^2, $B$2^2/$B$1)</f>
        <v>23.1834279780758</v>
      </c>
    </row>
    <row r="330" customFormat="false" ht="13.85" hidden="false" customHeight="false" outlineLevel="0" collapsed="false">
      <c r="A330" s="0" t="n">
        <v>325</v>
      </c>
      <c r="B330" s="0" t="n">
        <f aca="true">GAMMAINV(RAND(), $B$1^2/$B$2^2, $B$2^2/$B$1)</f>
        <v>14.8491694390559</v>
      </c>
    </row>
    <row r="331" customFormat="false" ht="13.85" hidden="false" customHeight="false" outlineLevel="0" collapsed="false">
      <c r="A331" s="0" t="n">
        <v>326</v>
      </c>
      <c r="B331" s="0" t="n">
        <f aca="true">GAMMAINV(RAND(), $B$1^2/$B$2^2, $B$2^2/$B$1)</f>
        <v>25.5199343748407</v>
      </c>
    </row>
    <row r="332" customFormat="false" ht="13.85" hidden="false" customHeight="false" outlineLevel="0" collapsed="false">
      <c r="A332" s="0" t="n">
        <v>327</v>
      </c>
      <c r="B332" s="0" t="n">
        <f aca="true">GAMMAINV(RAND(), $B$1^2/$B$2^2, $B$2^2/$B$1)</f>
        <v>13.6316194858959</v>
      </c>
    </row>
    <row r="333" customFormat="false" ht="13.85" hidden="false" customHeight="false" outlineLevel="0" collapsed="false">
      <c r="A333" s="0" t="n">
        <v>328</v>
      </c>
      <c r="B333" s="0" t="n">
        <f aca="true">GAMMAINV(RAND(), $B$1^2/$B$2^2, $B$2^2/$B$1)</f>
        <v>22.8420326588145</v>
      </c>
    </row>
    <row r="334" customFormat="false" ht="13.85" hidden="false" customHeight="false" outlineLevel="0" collapsed="false">
      <c r="A334" s="0" t="n">
        <v>329</v>
      </c>
      <c r="B334" s="0" t="n">
        <f aca="true">GAMMAINV(RAND(), $B$1^2/$B$2^2, $B$2^2/$B$1)</f>
        <v>17.5084182643939</v>
      </c>
    </row>
    <row r="335" customFormat="false" ht="13.85" hidden="false" customHeight="false" outlineLevel="0" collapsed="false">
      <c r="A335" s="0" t="n">
        <v>330</v>
      </c>
      <c r="B335" s="0" t="n">
        <f aca="true">GAMMAINV(RAND(), $B$1^2/$B$2^2, $B$2^2/$B$1)</f>
        <v>22.2338450568525</v>
      </c>
    </row>
    <row r="336" customFormat="false" ht="13.85" hidden="false" customHeight="false" outlineLevel="0" collapsed="false">
      <c r="A336" s="0" t="n">
        <v>331</v>
      </c>
      <c r="B336" s="0" t="n">
        <f aca="true">GAMMAINV(RAND(), $B$1^2/$B$2^2, $B$2^2/$B$1)</f>
        <v>6.72069248456368</v>
      </c>
    </row>
    <row r="337" customFormat="false" ht="13.85" hidden="false" customHeight="false" outlineLevel="0" collapsed="false">
      <c r="A337" s="0" t="n">
        <v>332</v>
      </c>
      <c r="B337" s="0" t="n">
        <f aca="true">GAMMAINV(RAND(), $B$1^2/$B$2^2, $B$2^2/$B$1)</f>
        <v>9.38963501782747</v>
      </c>
    </row>
    <row r="338" customFormat="false" ht="13.85" hidden="false" customHeight="false" outlineLevel="0" collapsed="false">
      <c r="A338" s="0" t="n">
        <v>333</v>
      </c>
      <c r="B338" s="0" t="n">
        <f aca="true">GAMMAINV(RAND(), $B$1^2/$B$2^2, $B$2^2/$B$1)</f>
        <v>16.6708831656291</v>
      </c>
    </row>
    <row r="339" customFormat="false" ht="13.85" hidden="false" customHeight="false" outlineLevel="0" collapsed="false">
      <c r="A339" s="0" t="n">
        <v>334</v>
      </c>
      <c r="B339" s="0" t="n">
        <f aca="true">GAMMAINV(RAND(), $B$1^2/$B$2^2, $B$2^2/$B$1)</f>
        <v>12.6364897225491</v>
      </c>
    </row>
    <row r="340" customFormat="false" ht="13.85" hidden="false" customHeight="false" outlineLevel="0" collapsed="false">
      <c r="A340" s="0" t="n">
        <v>335</v>
      </c>
      <c r="B340" s="0" t="n">
        <f aca="true">GAMMAINV(RAND(), $B$1^2/$B$2^2, $B$2^2/$B$1)</f>
        <v>12.8283724680348</v>
      </c>
    </row>
    <row r="341" customFormat="false" ht="13.85" hidden="false" customHeight="false" outlineLevel="0" collapsed="false">
      <c r="A341" s="0" t="n">
        <v>336</v>
      </c>
      <c r="B341" s="0" t="n">
        <f aca="true">GAMMAINV(RAND(), $B$1^2/$B$2^2, $B$2^2/$B$1)</f>
        <v>20.7470446401106</v>
      </c>
    </row>
    <row r="342" customFormat="false" ht="13.85" hidden="false" customHeight="false" outlineLevel="0" collapsed="false">
      <c r="A342" s="0" t="n">
        <v>337</v>
      </c>
      <c r="B342" s="0" t="n">
        <f aca="true">GAMMAINV(RAND(), $B$1^2/$B$2^2, $B$2^2/$B$1)</f>
        <v>24.6233836490541</v>
      </c>
    </row>
    <row r="343" customFormat="false" ht="13.85" hidden="false" customHeight="false" outlineLevel="0" collapsed="false">
      <c r="A343" s="0" t="n">
        <v>338</v>
      </c>
      <c r="B343" s="0" t="n">
        <f aca="true">GAMMAINV(RAND(), $B$1^2/$B$2^2, $B$2^2/$B$1)</f>
        <v>12.7881727908089</v>
      </c>
    </row>
    <row r="344" customFormat="false" ht="13.85" hidden="false" customHeight="false" outlineLevel="0" collapsed="false">
      <c r="A344" s="0" t="n">
        <v>339</v>
      </c>
      <c r="B344" s="0" t="n">
        <f aca="true">GAMMAINV(RAND(), $B$1^2/$B$2^2, $B$2^2/$B$1)</f>
        <v>9.68755891078176</v>
      </c>
    </row>
    <row r="345" customFormat="false" ht="13.85" hidden="false" customHeight="false" outlineLevel="0" collapsed="false">
      <c r="A345" s="0" t="n">
        <v>340</v>
      </c>
      <c r="B345" s="0" t="n">
        <f aca="true">GAMMAINV(RAND(), $B$1^2/$B$2^2, $B$2^2/$B$1)</f>
        <v>15.911724871143</v>
      </c>
    </row>
    <row r="346" customFormat="false" ht="13.85" hidden="false" customHeight="false" outlineLevel="0" collapsed="false">
      <c r="A346" s="0" t="n">
        <v>341</v>
      </c>
      <c r="B346" s="0" t="n">
        <f aca="true">GAMMAINV(RAND(), $B$1^2/$B$2^2, $B$2^2/$B$1)</f>
        <v>7.72460232213685</v>
      </c>
    </row>
    <row r="347" customFormat="false" ht="13.85" hidden="false" customHeight="false" outlineLevel="0" collapsed="false">
      <c r="A347" s="0" t="n">
        <v>342</v>
      </c>
      <c r="B347" s="0" t="n">
        <f aca="true">GAMMAINV(RAND(), $B$1^2/$B$2^2, $B$2^2/$B$1)</f>
        <v>16.3740751178656</v>
      </c>
    </row>
    <row r="348" customFormat="false" ht="13.85" hidden="false" customHeight="false" outlineLevel="0" collapsed="false">
      <c r="A348" s="0" t="n">
        <v>343</v>
      </c>
      <c r="B348" s="0" t="n">
        <f aca="true">GAMMAINV(RAND(), $B$1^2/$B$2^2, $B$2^2/$B$1)</f>
        <v>10.386439493302</v>
      </c>
    </row>
    <row r="349" customFormat="false" ht="13.85" hidden="false" customHeight="false" outlineLevel="0" collapsed="false">
      <c r="A349" s="0" t="n">
        <v>344</v>
      </c>
      <c r="B349" s="0" t="n">
        <f aca="true">GAMMAINV(RAND(), $B$1^2/$B$2^2, $B$2^2/$B$1)</f>
        <v>5.31213017413113</v>
      </c>
    </row>
    <row r="350" customFormat="false" ht="13.85" hidden="false" customHeight="false" outlineLevel="0" collapsed="false">
      <c r="A350" s="0" t="n">
        <v>345</v>
      </c>
      <c r="B350" s="0" t="n">
        <f aca="true">GAMMAINV(RAND(), $B$1^2/$B$2^2, $B$2^2/$B$1)</f>
        <v>12.7855603939063</v>
      </c>
    </row>
    <row r="351" customFormat="false" ht="13.85" hidden="false" customHeight="false" outlineLevel="0" collapsed="false">
      <c r="A351" s="0" t="n">
        <v>346</v>
      </c>
      <c r="B351" s="0" t="n">
        <f aca="true">GAMMAINV(RAND(), $B$1^2/$B$2^2, $B$2^2/$B$1)</f>
        <v>16.4612399599342</v>
      </c>
    </row>
    <row r="352" customFormat="false" ht="13.85" hidden="false" customHeight="false" outlineLevel="0" collapsed="false">
      <c r="A352" s="0" t="n">
        <v>347</v>
      </c>
      <c r="B352" s="0" t="n">
        <f aca="true">GAMMAINV(RAND(), $B$1^2/$B$2^2, $B$2^2/$B$1)</f>
        <v>11.6736670549082</v>
      </c>
    </row>
    <row r="353" customFormat="false" ht="13.85" hidden="false" customHeight="false" outlineLevel="0" collapsed="false">
      <c r="A353" s="0" t="n">
        <v>348</v>
      </c>
      <c r="B353" s="0" t="n">
        <f aca="true">GAMMAINV(RAND(), $B$1^2/$B$2^2, $B$2^2/$B$1)</f>
        <v>23.2701099228527</v>
      </c>
    </row>
    <row r="354" customFormat="false" ht="13.85" hidden="false" customHeight="false" outlineLevel="0" collapsed="false">
      <c r="A354" s="0" t="n">
        <v>349</v>
      </c>
      <c r="B354" s="0" t="n">
        <f aca="true">GAMMAINV(RAND(), $B$1^2/$B$2^2, $B$2^2/$B$1)</f>
        <v>7.42724331840976</v>
      </c>
    </row>
    <row r="355" customFormat="false" ht="13.85" hidden="false" customHeight="false" outlineLevel="0" collapsed="false">
      <c r="A355" s="0" t="n">
        <v>350</v>
      </c>
      <c r="B355" s="0" t="n">
        <f aca="true">GAMMAINV(RAND(), $B$1^2/$B$2^2, $B$2^2/$B$1)</f>
        <v>17.8140343111524</v>
      </c>
    </row>
    <row r="356" customFormat="false" ht="13.85" hidden="false" customHeight="false" outlineLevel="0" collapsed="false">
      <c r="A356" s="0" t="n">
        <v>351</v>
      </c>
      <c r="B356" s="0" t="n">
        <f aca="true">GAMMAINV(RAND(), $B$1^2/$B$2^2, $B$2^2/$B$1)</f>
        <v>8.58178183614659</v>
      </c>
    </row>
    <row r="357" customFormat="false" ht="13.85" hidden="false" customHeight="false" outlineLevel="0" collapsed="false">
      <c r="A357" s="0" t="n">
        <v>352</v>
      </c>
      <c r="B357" s="0" t="n">
        <f aca="true">GAMMAINV(RAND(), $B$1^2/$B$2^2, $B$2^2/$B$1)</f>
        <v>20.5127597373938</v>
      </c>
    </row>
    <row r="358" customFormat="false" ht="13.85" hidden="false" customHeight="false" outlineLevel="0" collapsed="false">
      <c r="A358" s="0" t="n">
        <v>353</v>
      </c>
      <c r="B358" s="0" t="n">
        <f aca="true">GAMMAINV(RAND(), $B$1^2/$B$2^2, $B$2^2/$B$1)</f>
        <v>25.552817045562</v>
      </c>
    </row>
    <row r="359" customFormat="false" ht="13.85" hidden="false" customHeight="false" outlineLevel="0" collapsed="false">
      <c r="A359" s="0" t="n">
        <v>354</v>
      </c>
      <c r="B359" s="0" t="n">
        <f aca="true">GAMMAINV(RAND(), $B$1^2/$B$2^2, $B$2^2/$B$1)</f>
        <v>21.4256725068009</v>
      </c>
    </row>
    <row r="360" customFormat="false" ht="13.85" hidden="false" customHeight="false" outlineLevel="0" collapsed="false">
      <c r="A360" s="0" t="n">
        <v>355</v>
      </c>
      <c r="B360" s="0" t="n">
        <f aca="true">GAMMAINV(RAND(), $B$1^2/$B$2^2, $B$2^2/$B$1)</f>
        <v>15.7281623766026</v>
      </c>
    </row>
    <row r="361" customFormat="false" ht="13.85" hidden="false" customHeight="false" outlineLevel="0" collapsed="false">
      <c r="A361" s="0" t="n">
        <v>356</v>
      </c>
      <c r="B361" s="0" t="n">
        <f aca="true">GAMMAINV(RAND(), $B$1^2/$B$2^2, $B$2^2/$B$1)</f>
        <v>6.14475650126011</v>
      </c>
    </row>
    <row r="362" customFormat="false" ht="13.85" hidden="false" customHeight="false" outlineLevel="0" collapsed="false">
      <c r="A362" s="0" t="n">
        <v>357</v>
      </c>
      <c r="B362" s="0" t="n">
        <f aca="true">GAMMAINV(RAND(), $B$1^2/$B$2^2, $B$2^2/$B$1)</f>
        <v>20.9534370725017</v>
      </c>
    </row>
    <row r="363" customFormat="false" ht="13.85" hidden="false" customHeight="false" outlineLevel="0" collapsed="false">
      <c r="A363" s="0" t="n">
        <v>358</v>
      </c>
      <c r="B363" s="0" t="n">
        <f aca="true">GAMMAINV(RAND(), $B$1^2/$B$2^2, $B$2^2/$B$1)</f>
        <v>7.00569330342322</v>
      </c>
    </row>
    <row r="364" customFormat="false" ht="13.85" hidden="false" customHeight="false" outlineLevel="0" collapsed="false">
      <c r="A364" s="0" t="n">
        <v>359</v>
      </c>
      <c r="B364" s="0" t="n">
        <f aca="true">GAMMAINV(RAND(), $B$1^2/$B$2^2, $B$2^2/$B$1)</f>
        <v>19.1087237025736</v>
      </c>
    </row>
    <row r="365" customFormat="false" ht="13.85" hidden="false" customHeight="false" outlineLevel="0" collapsed="false">
      <c r="A365" s="0" t="n">
        <v>360</v>
      </c>
      <c r="B365" s="0" t="n">
        <f aca="true">GAMMAINV(RAND(), $B$1^2/$B$2^2, $B$2^2/$B$1)</f>
        <v>16.8450231721723</v>
      </c>
    </row>
    <row r="366" customFormat="false" ht="13.85" hidden="false" customHeight="false" outlineLevel="0" collapsed="false">
      <c r="A366" s="0" t="n">
        <v>361</v>
      </c>
      <c r="B366" s="0" t="n">
        <f aca="true">GAMMAINV(RAND(), $B$1^2/$B$2^2, $B$2^2/$B$1)</f>
        <v>8.20346451195093</v>
      </c>
    </row>
    <row r="367" customFormat="false" ht="13.85" hidden="false" customHeight="false" outlineLevel="0" collapsed="false">
      <c r="A367" s="0" t="n">
        <v>362</v>
      </c>
      <c r="B367" s="0" t="n">
        <f aca="true">GAMMAINV(RAND(), $B$1^2/$B$2^2, $B$2^2/$B$1)</f>
        <v>6.21496830644314</v>
      </c>
    </row>
    <row r="368" customFormat="false" ht="13.85" hidden="false" customHeight="false" outlineLevel="0" collapsed="false">
      <c r="A368" s="0" t="n">
        <v>363</v>
      </c>
      <c r="B368" s="0" t="n">
        <f aca="true">GAMMAINV(RAND(), $B$1^2/$B$2^2, $B$2^2/$B$1)</f>
        <v>10.2906952193709</v>
      </c>
    </row>
    <row r="369" customFormat="false" ht="13.85" hidden="false" customHeight="false" outlineLevel="0" collapsed="false">
      <c r="A369" s="0" t="n">
        <v>364</v>
      </c>
      <c r="B369" s="0" t="n">
        <f aca="true">GAMMAINV(RAND(), $B$1^2/$B$2^2, $B$2^2/$B$1)</f>
        <v>12.6192952277589</v>
      </c>
    </row>
    <row r="370" customFormat="false" ht="13.85" hidden="false" customHeight="false" outlineLevel="0" collapsed="false">
      <c r="A370" s="0" t="n">
        <v>365</v>
      </c>
      <c r="B370" s="0" t="n">
        <f aca="true">GAMMAINV(RAND(), $B$1^2/$B$2^2, $B$2^2/$B$1)</f>
        <v>5.90568319139283</v>
      </c>
    </row>
    <row r="371" customFormat="false" ht="13.85" hidden="false" customHeight="false" outlineLevel="0" collapsed="false">
      <c r="A371" s="0" t="n">
        <v>366</v>
      </c>
      <c r="B371" s="0" t="n">
        <f aca="true">GAMMAINV(RAND(), $B$1^2/$B$2^2, $B$2^2/$B$1)</f>
        <v>25.9432193714399</v>
      </c>
    </row>
    <row r="372" customFormat="false" ht="13.85" hidden="false" customHeight="false" outlineLevel="0" collapsed="false">
      <c r="A372" s="0" t="n">
        <v>367</v>
      </c>
      <c r="B372" s="0" t="n">
        <f aca="true">GAMMAINV(RAND(), $B$1^2/$B$2^2, $B$2^2/$B$1)</f>
        <v>14.7828986139746</v>
      </c>
    </row>
    <row r="373" customFormat="false" ht="13.85" hidden="false" customHeight="false" outlineLevel="0" collapsed="false">
      <c r="A373" s="0" t="n">
        <v>368</v>
      </c>
      <c r="B373" s="0" t="n">
        <f aca="true">GAMMAINV(RAND(), $B$1^2/$B$2^2, $B$2^2/$B$1)</f>
        <v>8.52103528760709</v>
      </c>
    </row>
    <row r="374" customFormat="false" ht="13.85" hidden="false" customHeight="false" outlineLevel="0" collapsed="false">
      <c r="A374" s="0" t="n">
        <v>369</v>
      </c>
      <c r="B374" s="0" t="n">
        <f aca="true">GAMMAINV(RAND(), $B$1^2/$B$2^2, $B$2^2/$B$1)</f>
        <v>9.01055356104832</v>
      </c>
    </row>
    <row r="375" customFormat="false" ht="13.85" hidden="false" customHeight="false" outlineLevel="0" collapsed="false">
      <c r="A375" s="0" t="n">
        <v>370</v>
      </c>
      <c r="B375" s="0" t="n">
        <f aca="true">GAMMAINV(RAND(), $B$1^2/$B$2^2, $B$2^2/$B$1)</f>
        <v>12.9721716280419</v>
      </c>
    </row>
    <row r="376" customFormat="false" ht="13.85" hidden="false" customHeight="false" outlineLevel="0" collapsed="false">
      <c r="A376" s="0" t="n">
        <v>371</v>
      </c>
      <c r="B376" s="0" t="n">
        <f aca="true">GAMMAINV(RAND(), $B$1^2/$B$2^2, $B$2^2/$B$1)</f>
        <v>25.2579726952373</v>
      </c>
    </row>
    <row r="377" customFormat="false" ht="13.85" hidden="false" customHeight="false" outlineLevel="0" collapsed="false">
      <c r="A377" s="0" t="n">
        <v>372</v>
      </c>
      <c r="B377" s="0" t="n">
        <f aca="true">GAMMAINV(RAND(), $B$1^2/$B$2^2, $B$2^2/$B$1)</f>
        <v>19.0824884121362</v>
      </c>
    </row>
    <row r="378" customFormat="false" ht="13.85" hidden="false" customHeight="false" outlineLevel="0" collapsed="false">
      <c r="A378" s="0" t="n">
        <v>373</v>
      </c>
      <c r="B378" s="0" t="n">
        <f aca="true">GAMMAINV(RAND(), $B$1^2/$B$2^2, $B$2^2/$B$1)</f>
        <v>9.14000235048687</v>
      </c>
    </row>
    <row r="379" customFormat="false" ht="13.85" hidden="false" customHeight="false" outlineLevel="0" collapsed="false">
      <c r="A379" s="0" t="n">
        <v>374</v>
      </c>
      <c r="B379" s="0" t="n">
        <f aca="true">GAMMAINV(RAND(), $B$1^2/$B$2^2, $B$2^2/$B$1)</f>
        <v>14.0731278003883</v>
      </c>
    </row>
    <row r="380" customFormat="false" ht="13.85" hidden="false" customHeight="false" outlineLevel="0" collapsed="false">
      <c r="A380" s="0" t="n">
        <v>375</v>
      </c>
      <c r="B380" s="0" t="n">
        <f aca="true">GAMMAINV(RAND(), $B$1^2/$B$2^2, $B$2^2/$B$1)</f>
        <v>17.4943478533817</v>
      </c>
    </row>
    <row r="381" customFormat="false" ht="13.85" hidden="false" customHeight="false" outlineLevel="0" collapsed="false">
      <c r="A381" s="0" t="n">
        <v>376</v>
      </c>
      <c r="B381" s="0" t="n">
        <f aca="true">GAMMAINV(RAND(), $B$1^2/$B$2^2, $B$2^2/$B$1)</f>
        <v>17.7821909313354</v>
      </c>
    </row>
    <row r="382" customFormat="false" ht="13.85" hidden="false" customHeight="false" outlineLevel="0" collapsed="false">
      <c r="A382" s="0" t="n">
        <v>377</v>
      </c>
      <c r="B382" s="0" t="n">
        <f aca="true">GAMMAINV(RAND(), $B$1^2/$B$2^2, $B$2^2/$B$1)</f>
        <v>15.538828311852</v>
      </c>
    </row>
    <row r="383" customFormat="false" ht="13.85" hidden="false" customHeight="false" outlineLevel="0" collapsed="false">
      <c r="A383" s="0" t="n">
        <v>378</v>
      </c>
      <c r="B383" s="0" t="n">
        <f aca="true">GAMMAINV(RAND(), $B$1^2/$B$2^2, $B$2^2/$B$1)</f>
        <v>12.675782267403</v>
      </c>
    </row>
    <row r="384" customFormat="false" ht="13.85" hidden="false" customHeight="false" outlineLevel="0" collapsed="false">
      <c r="A384" s="0" t="n">
        <v>379</v>
      </c>
      <c r="B384" s="0" t="n">
        <f aca="true">GAMMAINV(RAND(), $B$1^2/$B$2^2, $B$2^2/$B$1)</f>
        <v>9.21502265466026</v>
      </c>
    </row>
    <row r="385" customFormat="false" ht="13.85" hidden="false" customHeight="false" outlineLevel="0" collapsed="false">
      <c r="A385" s="0" t="n">
        <v>380</v>
      </c>
      <c r="B385" s="0" t="n">
        <f aca="true">GAMMAINV(RAND(), $B$1^2/$B$2^2, $B$2^2/$B$1)</f>
        <v>12.2985438696765</v>
      </c>
    </row>
    <row r="386" customFormat="false" ht="13.85" hidden="false" customHeight="false" outlineLevel="0" collapsed="false">
      <c r="A386" s="0" t="n">
        <v>381</v>
      </c>
      <c r="B386" s="0" t="n">
        <f aca="true">GAMMAINV(RAND(), $B$1^2/$B$2^2, $B$2^2/$B$1)</f>
        <v>7.94702241093135</v>
      </c>
    </row>
    <row r="387" customFormat="false" ht="13.85" hidden="false" customHeight="false" outlineLevel="0" collapsed="false">
      <c r="A387" s="0" t="n">
        <v>382</v>
      </c>
      <c r="B387" s="0" t="n">
        <f aca="true">GAMMAINV(RAND(), $B$1^2/$B$2^2, $B$2^2/$B$1)</f>
        <v>7.9393049581889</v>
      </c>
    </row>
    <row r="388" customFormat="false" ht="13.85" hidden="false" customHeight="false" outlineLevel="0" collapsed="false">
      <c r="A388" s="0" t="n">
        <v>383</v>
      </c>
      <c r="B388" s="0" t="n">
        <f aca="true">GAMMAINV(RAND(), $B$1^2/$B$2^2, $B$2^2/$B$1)</f>
        <v>9.51759600417557</v>
      </c>
    </row>
    <row r="389" customFormat="false" ht="13.85" hidden="false" customHeight="false" outlineLevel="0" collapsed="false">
      <c r="A389" s="0" t="n">
        <v>384</v>
      </c>
      <c r="B389" s="0" t="n">
        <f aca="true">GAMMAINV(RAND(), $B$1^2/$B$2^2, $B$2^2/$B$1)</f>
        <v>18.5800281161036</v>
      </c>
    </row>
    <row r="390" customFormat="false" ht="13.85" hidden="false" customHeight="false" outlineLevel="0" collapsed="false">
      <c r="A390" s="0" t="n">
        <v>385</v>
      </c>
      <c r="B390" s="0" t="n">
        <f aca="true">GAMMAINV(RAND(), $B$1^2/$B$2^2, $B$2^2/$B$1)</f>
        <v>12.038739896922</v>
      </c>
    </row>
    <row r="391" customFormat="false" ht="13.85" hidden="false" customHeight="false" outlineLevel="0" collapsed="false">
      <c r="A391" s="0" t="n">
        <v>386</v>
      </c>
      <c r="B391" s="0" t="n">
        <f aca="true">GAMMAINV(RAND(), $B$1^2/$B$2^2, $B$2^2/$B$1)</f>
        <v>25.2847564791519</v>
      </c>
    </row>
    <row r="392" customFormat="false" ht="13.85" hidden="false" customHeight="false" outlineLevel="0" collapsed="false">
      <c r="A392" s="0" t="n">
        <v>387</v>
      </c>
      <c r="B392" s="0" t="n">
        <f aca="true">GAMMAINV(RAND(), $B$1^2/$B$2^2, $B$2^2/$B$1)</f>
        <v>15.6319282921665</v>
      </c>
    </row>
    <row r="393" customFormat="false" ht="13.85" hidden="false" customHeight="false" outlineLevel="0" collapsed="false">
      <c r="A393" s="0" t="n">
        <v>388</v>
      </c>
      <c r="B393" s="0" t="n">
        <f aca="true">GAMMAINV(RAND(), $B$1^2/$B$2^2, $B$2^2/$B$1)</f>
        <v>16.5523781108428</v>
      </c>
    </row>
    <row r="394" customFormat="false" ht="13.85" hidden="false" customHeight="false" outlineLevel="0" collapsed="false">
      <c r="A394" s="0" t="n">
        <v>389</v>
      </c>
      <c r="B394" s="0" t="n">
        <f aca="true">GAMMAINV(RAND(), $B$1^2/$B$2^2, $B$2^2/$B$1)</f>
        <v>11.4487871049613</v>
      </c>
    </row>
    <row r="395" customFormat="false" ht="13.85" hidden="false" customHeight="false" outlineLevel="0" collapsed="false">
      <c r="A395" s="0" t="n">
        <v>390</v>
      </c>
      <c r="B395" s="0" t="n">
        <f aca="true">GAMMAINV(RAND(), $B$1^2/$B$2^2, $B$2^2/$B$1)</f>
        <v>8.74937527170511</v>
      </c>
    </row>
    <row r="396" customFormat="false" ht="13.85" hidden="false" customHeight="false" outlineLevel="0" collapsed="false">
      <c r="A396" s="0" t="n">
        <v>391</v>
      </c>
      <c r="B396" s="0" t="n">
        <f aca="true">GAMMAINV(RAND(), $B$1^2/$B$2^2, $B$2^2/$B$1)</f>
        <v>10.142164309949</v>
      </c>
    </row>
    <row r="397" customFormat="false" ht="13.85" hidden="false" customHeight="false" outlineLevel="0" collapsed="false">
      <c r="A397" s="0" t="n">
        <v>392</v>
      </c>
      <c r="B397" s="0" t="n">
        <f aca="true">GAMMAINV(RAND(), $B$1^2/$B$2^2, $B$2^2/$B$1)</f>
        <v>9.04831797013746</v>
      </c>
    </row>
    <row r="398" customFormat="false" ht="13.85" hidden="false" customHeight="false" outlineLevel="0" collapsed="false">
      <c r="A398" s="0" t="n">
        <v>393</v>
      </c>
      <c r="B398" s="0" t="n">
        <f aca="true">GAMMAINV(RAND(), $B$1^2/$B$2^2, $B$2^2/$B$1)</f>
        <v>9.92950130140228</v>
      </c>
    </row>
    <row r="399" customFormat="false" ht="13.85" hidden="false" customHeight="false" outlineLevel="0" collapsed="false">
      <c r="A399" s="0" t="n">
        <v>394</v>
      </c>
      <c r="B399" s="0" t="n">
        <f aca="true">GAMMAINV(RAND(), $B$1^2/$B$2^2, $B$2^2/$B$1)</f>
        <v>25.5876031599405</v>
      </c>
    </row>
    <row r="400" customFormat="false" ht="13.85" hidden="false" customHeight="false" outlineLevel="0" collapsed="false">
      <c r="A400" s="0" t="n">
        <v>395</v>
      </c>
      <c r="B400" s="0" t="n">
        <f aca="true">GAMMAINV(RAND(), $B$1^2/$B$2^2, $B$2^2/$B$1)</f>
        <v>8.43923536756283</v>
      </c>
    </row>
    <row r="401" customFormat="false" ht="13.85" hidden="false" customHeight="false" outlineLevel="0" collapsed="false">
      <c r="A401" s="0" t="n">
        <v>396</v>
      </c>
      <c r="B401" s="0" t="n">
        <f aca="true">GAMMAINV(RAND(), $B$1^2/$B$2^2, $B$2^2/$B$1)</f>
        <v>16.7106100712665</v>
      </c>
    </row>
    <row r="402" customFormat="false" ht="13.85" hidden="false" customHeight="false" outlineLevel="0" collapsed="false">
      <c r="A402" s="0" t="n">
        <v>397</v>
      </c>
      <c r="B402" s="0" t="n">
        <f aca="true">GAMMAINV(RAND(), $B$1^2/$B$2^2, $B$2^2/$B$1)</f>
        <v>14.2397330034091</v>
      </c>
    </row>
    <row r="403" customFormat="false" ht="13.85" hidden="false" customHeight="false" outlineLevel="0" collapsed="false">
      <c r="A403" s="0" t="n">
        <v>398</v>
      </c>
      <c r="B403" s="0" t="n">
        <f aca="true">GAMMAINV(RAND(), $B$1^2/$B$2^2, $B$2^2/$B$1)</f>
        <v>16.641107448192</v>
      </c>
    </row>
    <row r="404" customFormat="false" ht="13.85" hidden="false" customHeight="false" outlineLevel="0" collapsed="false">
      <c r="A404" s="0" t="n">
        <v>399</v>
      </c>
      <c r="B404" s="0" t="n">
        <f aca="true">GAMMAINV(RAND(), $B$1^2/$B$2^2, $B$2^2/$B$1)</f>
        <v>13.2008543508759</v>
      </c>
    </row>
    <row r="405" customFormat="false" ht="13.85" hidden="false" customHeight="false" outlineLevel="0" collapsed="false">
      <c r="A405" s="0" t="n">
        <v>400</v>
      </c>
      <c r="B405" s="0" t="n">
        <f aca="true">GAMMAINV(RAND(), $B$1^2/$B$2^2, $B$2^2/$B$1)</f>
        <v>9.48078993559993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206" zoomScaleNormal="206" zoomScalePageLayoutView="100" workbookViewId="0">
      <selection pane="topLeft" activeCell="A11" activeCellId="0" sqref="A11"/>
    </sheetView>
  </sheetViews>
  <sheetFormatPr defaultRowHeight="13.85"/>
  <cols>
    <col collapsed="false" hidden="false" max="1025" min="1" style="0" width="11.5204081632653"/>
  </cols>
  <sheetData>
    <row r="1" customFormat="false" ht="13.85" hidden="false" customHeight="false" outlineLevel="0" collapsed="false">
      <c r="A1" s="2" t="s">
        <v>132</v>
      </c>
      <c r="B1" s="2"/>
      <c r="C1" s="2"/>
    </row>
    <row r="2" customFormat="false" ht="13.85" hidden="false" customHeight="false" outlineLevel="0" collapsed="false">
      <c r="A2" s="0" t="s">
        <v>133</v>
      </c>
      <c r="B2" s="0" t="n">
        <f aca="false">'Real Data Histogram'!B2</f>
        <v>20</v>
      </c>
    </row>
    <row r="3" customFormat="false" ht="13.85" hidden="false" customHeight="false" outlineLevel="0" collapsed="false">
      <c r="A3" s="0" t="s">
        <v>135</v>
      </c>
      <c r="B3" s="0" t="n">
        <f aca="false">B6-B5</f>
        <v>29.4846950235743</v>
      </c>
    </row>
    <row r="4" customFormat="false" ht="13.85" hidden="false" customHeight="false" outlineLevel="0" collapsed="false">
      <c r="A4" s="0" t="s">
        <v>137</v>
      </c>
      <c r="B4" s="0" t="n">
        <f aca="false">B3/B2</f>
        <v>1.47423475117872</v>
      </c>
    </row>
    <row r="5" customFormat="false" ht="13.85" hidden="false" customHeight="false" outlineLevel="0" collapsed="false">
      <c r="A5" s="0" t="s">
        <v>139</v>
      </c>
      <c r="B5" s="0" t="n">
        <f aca="false">MIN('Gamma Model'!B2:B129)</f>
        <v>2.42162649121729</v>
      </c>
    </row>
    <row r="6" customFormat="false" ht="13.85" hidden="false" customHeight="false" outlineLevel="0" collapsed="false">
      <c r="A6" s="0" t="s">
        <v>140</v>
      </c>
      <c r="B6" s="0" t="n">
        <f aca="false">MAX('Gamma Model'!B2:B129)</f>
        <v>31.9063215147916</v>
      </c>
    </row>
    <row r="9" customFormat="false" ht="13.85" hidden="false" customHeight="false" outlineLevel="0" collapsed="false">
      <c r="A9" s="0" t="s">
        <v>141</v>
      </c>
      <c r="B9" s="0" t="s">
        <v>142</v>
      </c>
      <c r="C9" s="0" t="s">
        <v>143</v>
      </c>
    </row>
    <row r="10" customFormat="false" ht="13.85" hidden="false" customHeight="false" outlineLevel="0" collapsed="false">
      <c r="A10" s="0" t="n">
        <v>0</v>
      </c>
      <c r="B10" s="0" t="n">
        <f aca="false">A10+B4</f>
        <v>1.47423475117872</v>
      </c>
      <c r="C10" s="0" t="n">
        <f aca="false">COUNTIF('Gamma Model'!$B$2:$B$129,"&lt;=" &amp; B10)</f>
        <v>0</v>
      </c>
    </row>
    <row r="11" customFormat="false" ht="13.85" hidden="false" customHeight="false" outlineLevel="0" collapsed="false">
      <c r="A11" s="0" t="n">
        <f aca="false">B10</f>
        <v>1.47423475117872</v>
      </c>
      <c r="B11" s="0" t="n">
        <f aca="false">A11+$B$4</f>
        <v>2.94846950235743</v>
      </c>
      <c r="C11" s="0" t="n">
        <f aca="false">COUNTIF('Gamma Model'!$B$2:$B$129,"&lt;=" &amp; B11)-SUM(C10)</f>
        <v>2</v>
      </c>
    </row>
    <row r="12" customFormat="false" ht="13.85" hidden="false" customHeight="false" outlineLevel="0" collapsed="false">
      <c r="A12" s="0" t="n">
        <f aca="false">B11</f>
        <v>2.94846950235743</v>
      </c>
      <c r="B12" s="0" t="n">
        <f aca="false">A12+$B$4</f>
        <v>4.42270425353615</v>
      </c>
      <c r="C12" s="0" t="n">
        <f aca="false">COUNTIF('Gamma Model'!$B$2:$B$129,"&lt;=" &amp; B12)-SUM($C$10:C11)</f>
        <v>3</v>
      </c>
    </row>
    <row r="13" customFormat="false" ht="13.85" hidden="false" customHeight="false" outlineLevel="0" collapsed="false">
      <c r="A13" s="0" t="n">
        <f aca="false">B12</f>
        <v>4.42270425353615</v>
      </c>
      <c r="B13" s="0" t="n">
        <f aca="false">A13+$B$4</f>
        <v>5.89693900471487</v>
      </c>
      <c r="C13" s="0" t="n">
        <f aca="false">COUNTIF('Gamma Model'!$B$2:$B$129,"&lt;=" &amp; B13)-SUM($C$10:C12)</f>
        <v>12</v>
      </c>
    </row>
    <row r="14" customFormat="false" ht="13.85" hidden="false" customHeight="false" outlineLevel="0" collapsed="false">
      <c r="A14" s="0" t="n">
        <f aca="false">B13</f>
        <v>5.89693900471487</v>
      </c>
      <c r="B14" s="0" t="n">
        <f aca="false">A14+$B$4</f>
        <v>7.37117375589359</v>
      </c>
      <c r="C14" s="0" t="n">
        <f aca="false">COUNTIF('Gamma Model'!$B$2:$B$129,"&lt;=" &amp; B14)-SUM($C$10:C13)</f>
        <v>7</v>
      </c>
    </row>
    <row r="15" customFormat="false" ht="13.85" hidden="false" customHeight="false" outlineLevel="0" collapsed="false">
      <c r="A15" s="0" t="n">
        <f aca="false">B14</f>
        <v>7.37117375589359</v>
      </c>
      <c r="B15" s="0" t="n">
        <f aca="false">A15+$B$4</f>
        <v>8.8454085070723</v>
      </c>
      <c r="C15" s="0" t="n">
        <f aca="false">COUNTIF('Gamma Model'!$B$2:$B$129,"&lt;=" &amp; B15)-SUM($C$10:C14)</f>
        <v>6</v>
      </c>
    </row>
    <row r="16" customFormat="false" ht="13.85" hidden="false" customHeight="false" outlineLevel="0" collapsed="false">
      <c r="A16" s="0" t="n">
        <f aca="false">B15</f>
        <v>8.8454085070723</v>
      </c>
      <c r="B16" s="0" t="n">
        <f aca="false">A16+$B$4</f>
        <v>10.319643258251</v>
      </c>
      <c r="C16" s="0" t="n">
        <f aca="false">COUNTIF('Gamma Model'!$B$2:$B$129,"&lt;=" &amp; B16)-SUM($C$10:C15)</f>
        <v>12</v>
      </c>
    </row>
    <row r="17" customFormat="false" ht="13.85" hidden="false" customHeight="false" outlineLevel="0" collapsed="false">
      <c r="A17" s="0" t="n">
        <f aca="false">B16</f>
        <v>10.319643258251</v>
      </c>
      <c r="B17" s="0" t="n">
        <f aca="false">A17+$B$4</f>
        <v>11.7938780094297</v>
      </c>
      <c r="C17" s="0" t="n">
        <f aca="false">COUNTIF('Gamma Model'!$B$2:$B$129,"&lt;=" &amp; B17)-SUM($C$10:C16)</f>
        <v>16</v>
      </c>
    </row>
    <row r="18" customFormat="false" ht="13.85" hidden="false" customHeight="false" outlineLevel="0" collapsed="false">
      <c r="A18" s="0" t="n">
        <f aca="false">B17</f>
        <v>11.7938780094297</v>
      </c>
      <c r="B18" s="0" t="n">
        <f aca="false">A18+$B$4</f>
        <v>13.2681127606085</v>
      </c>
      <c r="C18" s="0" t="n">
        <f aca="false">COUNTIF('Gamma Model'!$B$2:$B$129,"&lt;=" &amp; B18)-SUM($C$10:C17)</f>
        <v>10</v>
      </c>
    </row>
    <row r="19" customFormat="false" ht="13.85" hidden="false" customHeight="false" outlineLevel="0" collapsed="false">
      <c r="A19" s="0" t="n">
        <f aca="false">B18</f>
        <v>13.2681127606085</v>
      </c>
      <c r="B19" s="0" t="n">
        <f aca="false">A19+$B$4</f>
        <v>14.7423475117872</v>
      </c>
      <c r="C19" s="0" t="n">
        <f aca="false">COUNTIF('Gamma Model'!$B$2:$B$129,"&lt;=" &amp; B19)-SUM($C$10:C18)</f>
        <v>6</v>
      </c>
    </row>
    <row r="20" customFormat="false" ht="13.85" hidden="false" customHeight="false" outlineLevel="0" collapsed="false">
      <c r="A20" s="0" t="n">
        <f aca="false">B19</f>
        <v>14.7423475117872</v>
      </c>
      <c r="B20" s="0" t="n">
        <f aca="false">A20+$B$4</f>
        <v>16.2165822629659</v>
      </c>
      <c r="C20" s="0" t="n">
        <f aca="false">COUNTIF('Gamma Model'!$B$2:$B$129,"&lt;=" &amp; B20)-SUM($C$10:C19)</f>
        <v>9</v>
      </c>
    </row>
    <row r="21" customFormat="false" ht="13.85" hidden="false" customHeight="false" outlineLevel="0" collapsed="false">
      <c r="A21" s="0" t="n">
        <f aca="false">B20</f>
        <v>16.2165822629659</v>
      </c>
      <c r="B21" s="0" t="n">
        <f aca="false">A21+$B$4</f>
        <v>17.6908170141446</v>
      </c>
      <c r="C21" s="0" t="n">
        <f aca="false">COUNTIF('Gamma Model'!$B$2:$B$129,"&lt;=" &amp; B21)-SUM($C$10:C20)</f>
        <v>12</v>
      </c>
    </row>
    <row r="22" customFormat="false" ht="13.85" hidden="false" customHeight="false" outlineLevel="0" collapsed="false">
      <c r="A22" s="0" t="n">
        <f aca="false">B21</f>
        <v>17.6908170141446</v>
      </c>
      <c r="B22" s="0" t="n">
        <f aca="false">A22+$B$4</f>
        <v>19.1650517653233</v>
      </c>
      <c r="C22" s="0" t="n">
        <f aca="false">COUNTIF('Gamma Model'!$B$2:$B$129,"&lt;=" &amp; B22)-SUM($C$10:C21)</f>
        <v>6</v>
      </c>
    </row>
    <row r="23" customFormat="false" ht="13.85" hidden="false" customHeight="false" outlineLevel="0" collapsed="false">
      <c r="A23" s="0" t="n">
        <f aca="false">B22</f>
        <v>19.1650517653233</v>
      </c>
      <c r="B23" s="0" t="n">
        <f aca="false">A23+$B$4</f>
        <v>20.639286516502</v>
      </c>
      <c r="C23" s="0" t="n">
        <f aca="false">COUNTIF('Gamma Model'!$B$2:$B$129,"&lt;=" &amp; B23)-SUM($C$10:C22)</f>
        <v>8</v>
      </c>
    </row>
    <row r="24" customFormat="false" ht="13.85" hidden="false" customHeight="false" outlineLevel="0" collapsed="false">
      <c r="A24" s="0" t="n">
        <f aca="false">B23</f>
        <v>20.639286516502</v>
      </c>
      <c r="B24" s="0" t="n">
        <f aca="false">A24+$B$4</f>
        <v>22.1135212676808</v>
      </c>
      <c r="C24" s="0" t="n">
        <f aca="false">COUNTIF('Gamma Model'!$B$2:$B$129,"&lt;=" &amp; B24)-SUM($C$10:C23)</f>
        <v>2</v>
      </c>
    </row>
    <row r="25" customFormat="false" ht="13.85" hidden="false" customHeight="false" outlineLevel="0" collapsed="false">
      <c r="A25" s="0" t="n">
        <f aca="false">B24</f>
        <v>22.1135212676808</v>
      </c>
      <c r="B25" s="0" t="n">
        <f aca="false">A25+$B$4</f>
        <v>23.5877560188595</v>
      </c>
      <c r="C25" s="0" t="n">
        <f aca="false">COUNTIF('Gamma Model'!$B$2:$B$129,"&lt;=" &amp; B25)-SUM($C$10:C24)</f>
        <v>2</v>
      </c>
    </row>
    <row r="26" customFormat="false" ht="13.85" hidden="false" customHeight="false" outlineLevel="0" collapsed="false">
      <c r="A26" s="0" t="n">
        <f aca="false">B25</f>
        <v>23.5877560188595</v>
      </c>
      <c r="B26" s="0" t="n">
        <f aca="false">A26+$B$4</f>
        <v>25.0619907700382</v>
      </c>
      <c r="C26" s="0" t="n">
        <f aca="false">COUNTIF('Gamma Model'!$B$2:$B$129,"&lt;=" &amp; B26)-SUM($C$10:C25)</f>
        <v>3</v>
      </c>
    </row>
    <row r="27" customFormat="false" ht="13.85" hidden="false" customHeight="false" outlineLevel="0" collapsed="false">
      <c r="A27" s="0" t="n">
        <f aca="false">B26</f>
        <v>25.0619907700382</v>
      </c>
      <c r="B27" s="0" t="n">
        <f aca="false">A27+$B$4</f>
        <v>26.5362255212169</v>
      </c>
      <c r="C27" s="0" t="n">
        <f aca="false">COUNTIF('Gamma Model'!$B$2:$B$129,"&lt;=" &amp; B27)-SUM($C$10:C26)</f>
        <v>3</v>
      </c>
    </row>
    <row r="28" customFormat="false" ht="13.85" hidden="false" customHeight="false" outlineLevel="0" collapsed="false">
      <c r="A28" s="0" t="n">
        <f aca="false">B27</f>
        <v>26.5362255212169</v>
      </c>
      <c r="B28" s="0" t="n">
        <f aca="false">A28+$B$4</f>
        <v>28.0104602723956</v>
      </c>
      <c r="C28" s="0" t="n">
        <f aca="false">COUNTIF('Gamma Model'!$B$2:$B$129,"&lt;=" &amp; B28)-SUM($C$10:C27)</f>
        <v>2</v>
      </c>
    </row>
    <row r="29" customFormat="false" ht="13.85" hidden="false" customHeight="false" outlineLevel="0" collapsed="false">
      <c r="A29" s="0" t="n">
        <f aca="false">B28</f>
        <v>28.0104602723956</v>
      </c>
      <c r="B29" s="0" t="n">
        <f aca="false">A29+$B$4</f>
        <v>29.4846950235743</v>
      </c>
      <c r="C29" s="0" t="n">
        <f aca="false">COUNTIF('Gamma Model'!$B$2:$B$129,"&lt;=" &amp; B29)-SUM($C$10:C28)</f>
        <v>2</v>
      </c>
    </row>
    <row r="30" customFormat="false" ht="13.85" hidden="false" customHeight="false" outlineLevel="0" collapsed="false">
      <c r="A30" s="0" t="n">
        <f aca="false">B29</f>
        <v>29.4846950235743</v>
      </c>
      <c r="B30" s="0" t="n">
        <f aca="false">A30+$B$4</f>
        <v>30.9589297747531</v>
      </c>
      <c r="C30" s="0" t="n">
        <f aca="false">COUNTIF('Gamma Model'!$B$2:$B$129,"&lt;=" &amp; B30)-SUM($C$10:C29)</f>
        <v>1</v>
      </c>
    </row>
    <row r="31" customFormat="false" ht="13.85" hidden="false" customHeight="false" outlineLevel="0" collapsed="false">
      <c r="A31" s="0" t="n">
        <f aca="false">B30</f>
        <v>30.9589297747531</v>
      </c>
      <c r="B31" s="0" t="n">
        <f aca="false">A31+$B$4</f>
        <v>32.4331645259318</v>
      </c>
      <c r="C31" s="0" t="n">
        <f aca="false">COUNTIF('Gamma Model'!$B$2:$B$129,"&lt;=" &amp; B31)-SUM($C$10:C30)</f>
        <v>2</v>
      </c>
    </row>
    <row r="32" customFormat="false" ht="13.85" hidden="false" customHeight="false" outlineLevel="0" collapsed="false">
      <c r="A32" s="0" t="n">
        <f aca="false">B31</f>
        <v>32.4331645259318</v>
      </c>
      <c r="B32" s="0" t="n">
        <f aca="false">A32+$B$4</f>
        <v>33.9073992771105</v>
      </c>
      <c r="C32" s="0" t="n">
        <f aca="false">COUNTIF('Gamma Model'!$B$2:$B$129,"&lt;=" &amp; B32)-SUM($C$10:C31)</f>
        <v>0</v>
      </c>
    </row>
    <row r="33" customFormat="false" ht="13.85" hidden="false" customHeight="false" outlineLevel="0" collapsed="false">
      <c r="A33" s="0" t="n">
        <f aca="false">B32</f>
        <v>33.9073992771105</v>
      </c>
      <c r="B33" s="0" t="n">
        <f aca="false">A33+$B$4</f>
        <v>35.3816340282892</v>
      </c>
      <c r="C33" s="0" t="n">
        <f aca="false">COUNTIF('Gamma Model'!$B$2:$B$129,"&lt;=" &amp; B33)-SUM($C$10:C32)</f>
        <v>0</v>
      </c>
    </row>
    <row r="34" customFormat="false" ht="13.85" hidden="false" customHeight="false" outlineLevel="0" collapsed="false">
      <c r="A34" s="0" t="n">
        <f aca="false">B33</f>
        <v>35.3816340282892</v>
      </c>
      <c r="B34" s="0" t="n">
        <f aca="false">A34+$B$4</f>
        <v>36.8558687794679</v>
      </c>
      <c r="C34" s="0" t="n">
        <f aca="false">COUNTIF('Gamma Model'!$B$2:$B$129,"&lt;=" &amp; B34)-SUM($C$10:C33)</f>
        <v>0</v>
      </c>
    </row>
    <row r="35" customFormat="false" ht="13.85" hidden="false" customHeight="false" outlineLevel="0" collapsed="false">
      <c r="A35" s="0" t="n">
        <f aca="false">B34</f>
        <v>36.8558687794679</v>
      </c>
      <c r="B35" s="0" t="n">
        <f aca="false">A35+$B$4</f>
        <v>38.3301035306467</v>
      </c>
      <c r="C35" s="0" t="n">
        <f aca="false">COUNTIF('Gamma Model'!$B$2:$B$129,"&lt;=" &amp; B35)-SUM($C$10:C34)</f>
        <v>0</v>
      </c>
    </row>
    <row r="36" customFormat="false" ht="13.85" hidden="false" customHeight="false" outlineLevel="0" collapsed="false">
      <c r="A36" s="0" t="n">
        <f aca="false">B35</f>
        <v>38.3301035306467</v>
      </c>
      <c r="B36" s="0" t="n">
        <f aca="false">A36+$B$4</f>
        <v>39.8043382818254</v>
      </c>
      <c r="C36" s="0" t="n">
        <f aca="false">COUNTIF('Gamma Model'!$B$2:$B$129,"&lt;=" &amp; B36)-SUM($C$10:C35)</f>
        <v>0</v>
      </c>
    </row>
    <row r="37" customFormat="false" ht="13.85" hidden="false" customHeight="false" outlineLevel="0" collapsed="false">
      <c r="A37" s="0" t="n">
        <f aca="false">B36</f>
        <v>39.8043382818254</v>
      </c>
      <c r="B37" s="0" t="n">
        <f aca="false">A37+$B$4</f>
        <v>41.2785730330041</v>
      </c>
      <c r="C37" s="0" t="n">
        <f aca="false">COUNTIF('Gamma Model'!$B$2:$B$129,"&lt;=" &amp; B37)-SUM($C$10:C36)</f>
        <v>0</v>
      </c>
    </row>
    <row r="38" customFormat="false" ht="13.85" hidden="false" customHeight="false" outlineLevel="0" collapsed="false">
      <c r="A38" s="0" t="n">
        <f aca="false">B37</f>
        <v>41.2785730330041</v>
      </c>
      <c r="B38" s="0" t="n">
        <f aca="false">A38+$B$4</f>
        <v>42.7528077841828</v>
      </c>
      <c r="C38" s="0" t="n">
        <f aca="false">COUNTIF('Gamma Model'!$B$2:$B$129,"&lt;=" &amp; B38)-SUM($C$10:C37)</f>
        <v>0</v>
      </c>
    </row>
    <row r="39" customFormat="false" ht="13.85" hidden="false" customHeight="false" outlineLevel="0" collapsed="false">
      <c r="A39" s="0" t="n">
        <f aca="false">B38</f>
        <v>42.7528077841828</v>
      </c>
      <c r="B39" s="0" t="n">
        <f aca="false">A39+$B$4</f>
        <v>44.2270425353615</v>
      </c>
      <c r="C39" s="0" t="n">
        <f aca="false">COUNTIF('Gamma Model'!$B$2:$B$129,"&lt;=" &amp; B39)-SUM($C$10:C38)</f>
        <v>0</v>
      </c>
    </row>
    <row r="40" customFormat="false" ht="13.85" hidden="false" customHeight="false" outlineLevel="0" collapsed="false">
      <c r="A40" s="0" t="n">
        <f aca="false">B39</f>
        <v>44.2270425353615</v>
      </c>
      <c r="B40" s="0" t="n">
        <f aca="false">A40+$B$4</f>
        <v>45.7012772865403</v>
      </c>
      <c r="C40" s="0" t="n">
        <f aca="false">COUNTIF('Gamma Model'!$B$2:$B$129,"&lt;=" &amp; B40)-SUM($C$10:C39)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B9" activeCellId="0" sqref="B9"/>
    </sheetView>
  </sheetViews>
  <sheetFormatPr defaultRowHeight="13.85"/>
  <cols>
    <col collapsed="false" hidden="false" max="1" min="1" style="0" width="11.5204081632653"/>
    <col collapsed="false" hidden="false" max="2" min="2" style="0" width="12.9132653061225"/>
    <col collapsed="false" hidden="false" max="1025" min="3" style="0" width="11.5204081632653"/>
  </cols>
  <sheetData>
    <row r="1" customFormat="false" ht="13.85" hidden="false" customHeight="false" outlineLevel="0" collapsed="false">
      <c r="A1" s="0" t="s">
        <v>156</v>
      </c>
      <c r="B1" s="0" t="n">
        <f aca="false">BiModalAnalysis!D2</f>
        <v>13.3599130434783</v>
      </c>
    </row>
    <row r="2" customFormat="false" ht="13.85" hidden="false" customHeight="false" outlineLevel="0" collapsed="false">
      <c r="A2" s="0" t="s">
        <v>157</v>
      </c>
      <c r="B2" s="0" t="n">
        <f aca="false">BiModalAnalysis!D3</f>
        <v>30.0108333333333</v>
      </c>
    </row>
    <row r="3" customFormat="false" ht="13.85" hidden="false" customHeight="false" outlineLevel="0" collapsed="false">
      <c r="A3" s="0" t="s">
        <v>158</v>
      </c>
      <c r="B3" s="0" t="n">
        <f aca="false">BiModalAnalysis!D4</f>
        <v>4.71339639521034</v>
      </c>
    </row>
    <row r="4" customFormat="false" ht="13.85" hidden="false" customHeight="false" outlineLevel="0" collapsed="false">
      <c r="A4" s="0" t="s">
        <v>159</v>
      </c>
      <c r="B4" s="0" t="n">
        <f aca="false">BiModalAnalysis!D5</f>
        <v>4.21022879605747</v>
      </c>
    </row>
    <row r="5" customFormat="false" ht="13.85" hidden="false" customHeight="false" outlineLevel="0" collapsed="false">
      <c r="A5" s="0" t="s">
        <v>165</v>
      </c>
      <c r="B5" s="0" t="n">
        <f aca="false">BiModalAnalysis!D6/SUM(BiModalAnalysis!D6:D7)</f>
        <v>0.905511811023622</v>
      </c>
    </row>
    <row r="6" customFormat="false" ht="13.85" hidden="false" customHeight="false" outlineLevel="0" collapsed="false">
      <c r="A6" s="0" t="s">
        <v>166</v>
      </c>
      <c r="B6" s="0" t="n">
        <f aca="false">BiModalAnalysis!D7/SUM(BiModalAnalysis!D6:D7)</f>
        <v>0.0944881889763779</v>
      </c>
    </row>
    <row r="8" customFormat="false" ht="13.85" hidden="false" customHeight="false" outlineLevel="0" collapsed="false">
      <c r="A8" s="0" t="s">
        <v>172</v>
      </c>
      <c r="B8" s="0" t="s">
        <v>173</v>
      </c>
    </row>
    <row r="9" customFormat="false" ht="13.85" hidden="false" customHeight="false" outlineLevel="0" collapsed="false">
      <c r="A9" s="0" t="n">
        <v>1</v>
      </c>
      <c r="B9" s="0" t="n">
        <f aca="true">IF(RAND()&lt;$B$6,NORMINV(RAND(),$B$2,$B$4),NORMINV(RAND(),$B$1,$B$3))</f>
        <v>5.65989962537366</v>
      </c>
      <c r="C9" s="0" t="s">
        <v>174</v>
      </c>
    </row>
    <row r="10" customFormat="false" ht="13.85" hidden="false" customHeight="false" outlineLevel="0" collapsed="false">
      <c r="A10" s="0" t="n">
        <v>2</v>
      </c>
      <c r="B10" s="0" t="n">
        <f aca="true">IF(RAND()&lt;$B$6,NORMINV(RAND(),$B$2,$B$4),NORMINV(RAND(),$B$1,$B$3))</f>
        <v>13.5895196688745</v>
      </c>
      <c r="C10" s="0" t="n">
        <f aca="false">AVERAGE(B9:B408)</f>
        <v>14.7932271119757</v>
      </c>
    </row>
    <row r="11" customFormat="false" ht="13.85" hidden="false" customHeight="false" outlineLevel="0" collapsed="false">
      <c r="A11" s="0" t="n">
        <v>3</v>
      </c>
      <c r="B11" s="0" t="n">
        <f aca="true">IF(RAND()&lt;$B$6,NORMINV(RAND(),$B$2,$B$4),NORMINV(RAND(),$B$1,$B$3))</f>
        <v>10.479518899346</v>
      </c>
      <c r="C11" s="0" t="s">
        <v>147</v>
      </c>
    </row>
    <row r="12" customFormat="false" ht="13.85" hidden="false" customHeight="false" outlineLevel="0" collapsed="false">
      <c r="A12" s="0" t="n">
        <v>4</v>
      </c>
      <c r="B12" s="0" t="n">
        <f aca="true">IF(RAND()&lt;$B$6,NORMINV(RAND(),$B$2,$B$4),NORMINV(RAND(),$B$1,$B$3))</f>
        <v>19.6671225793986</v>
      </c>
      <c r="C12" s="0" t="n">
        <f aca="false">STDEV(B11:B410)</f>
        <v>7.19996194588826</v>
      </c>
    </row>
    <row r="13" customFormat="false" ht="13.85" hidden="false" customHeight="false" outlineLevel="0" collapsed="false">
      <c r="A13" s="0" t="n">
        <v>5</v>
      </c>
      <c r="B13" s="0" t="n">
        <f aca="true">IF(RAND()&lt;$B$6,NORMINV(RAND(),$B$2,$B$4),NORMINV(RAND(),$B$1,$B$3))</f>
        <v>29.3428678039013</v>
      </c>
      <c r="C13" s="0" t="s">
        <v>171</v>
      </c>
    </row>
    <row r="14" customFormat="false" ht="13.85" hidden="false" customHeight="false" outlineLevel="0" collapsed="false">
      <c r="A14" s="0" t="n">
        <v>6</v>
      </c>
      <c r="B14" s="0" t="n">
        <f aca="true">IF(RAND()&lt;$B$6,NORMINV(RAND(),$B$2,$B$4),NORMINV(RAND(),$B$1,$B$3))</f>
        <v>8.50594338991007</v>
      </c>
      <c r="C14" s="0" t="n">
        <f aca="false">MEDIAN(B13:B412)</f>
        <v>13.687141363466</v>
      </c>
    </row>
    <row r="15" customFormat="false" ht="13.85" hidden="false" customHeight="false" outlineLevel="0" collapsed="false">
      <c r="A15" s="0" t="n">
        <v>7</v>
      </c>
      <c r="B15" s="0" t="n">
        <f aca="true">IF(RAND()&lt;$B$6,NORMINV(RAND(),$B$2,$B$4),NORMINV(RAND(),$B$1,$B$3))</f>
        <v>12.1567198191074</v>
      </c>
    </row>
    <row r="16" customFormat="false" ht="13.85" hidden="false" customHeight="false" outlineLevel="0" collapsed="false">
      <c r="A16" s="0" t="n">
        <v>8</v>
      </c>
      <c r="B16" s="0" t="n">
        <f aca="true">IF(RAND()&lt;$B$6,NORMINV(RAND(),$B$2,$B$4),NORMINV(RAND(),$B$1,$B$3))</f>
        <v>17.2284771865711</v>
      </c>
    </row>
    <row r="17" customFormat="false" ht="13.85" hidden="false" customHeight="false" outlineLevel="0" collapsed="false">
      <c r="A17" s="0" t="n">
        <v>9</v>
      </c>
      <c r="B17" s="0" t="n">
        <f aca="true">IF(RAND()&lt;$B$6,NORMINV(RAND(),$B$2,$B$4),NORMINV(RAND(),$B$1,$B$3))</f>
        <v>7.56290026218862</v>
      </c>
    </row>
    <row r="18" customFormat="false" ht="13.85" hidden="false" customHeight="false" outlineLevel="0" collapsed="false">
      <c r="A18" s="0" t="n">
        <v>10</v>
      </c>
      <c r="B18" s="0" t="n">
        <f aca="true">IF(RAND()&lt;$B$6,NORMINV(RAND(),$B$2,$B$4),NORMINV(RAND(),$B$1,$B$3))</f>
        <v>6.73218496605385</v>
      </c>
    </row>
    <row r="19" customFormat="false" ht="13.85" hidden="false" customHeight="false" outlineLevel="0" collapsed="false">
      <c r="A19" s="0" t="n">
        <v>11</v>
      </c>
      <c r="B19" s="0" t="n">
        <f aca="true">IF(RAND()&lt;$B$6,NORMINV(RAND(),$B$2,$B$4),NORMINV(RAND(),$B$1,$B$3))</f>
        <v>17.0837576998559</v>
      </c>
    </row>
    <row r="20" customFormat="false" ht="13.85" hidden="false" customHeight="false" outlineLevel="0" collapsed="false">
      <c r="A20" s="0" t="n">
        <v>12</v>
      </c>
      <c r="B20" s="0" t="n">
        <f aca="true">IF(RAND()&lt;$B$6,NORMINV(RAND(),$B$2,$B$4),NORMINV(RAND(),$B$1,$B$3))</f>
        <v>21.8049248116782</v>
      </c>
    </row>
    <row r="21" customFormat="false" ht="13.85" hidden="false" customHeight="false" outlineLevel="0" collapsed="false">
      <c r="A21" s="0" t="n">
        <v>13</v>
      </c>
      <c r="B21" s="0" t="n">
        <f aca="true">IF(RAND()&lt;$B$6,NORMINV(RAND(),$B$2,$B$4),NORMINV(RAND(),$B$1,$B$3))</f>
        <v>13.6197333972071</v>
      </c>
    </row>
    <row r="22" customFormat="false" ht="13.85" hidden="false" customHeight="false" outlineLevel="0" collapsed="false">
      <c r="A22" s="0" t="n">
        <v>14</v>
      </c>
      <c r="B22" s="0" t="n">
        <f aca="true">IF(RAND()&lt;$B$6,NORMINV(RAND(),$B$2,$B$4),NORMINV(RAND(),$B$1,$B$3))</f>
        <v>14.1728588169704</v>
      </c>
    </row>
    <row r="23" customFormat="false" ht="13.85" hidden="false" customHeight="false" outlineLevel="0" collapsed="false">
      <c r="A23" s="0" t="n">
        <v>15</v>
      </c>
      <c r="B23" s="0" t="n">
        <f aca="true">IF(RAND()&lt;$B$6,NORMINV(RAND(),$B$2,$B$4),NORMINV(RAND(),$B$1,$B$3))</f>
        <v>33.3715477823636</v>
      </c>
    </row>
    <row r="24" customFormat="false" ht="13.85" hidden="false" customHeight="false" outlineLevel="0" collapsed="false">
      <c r="A24" s="0" t="n">
        <v>16</v>
      </c>
      <c r="B24" s="0" t="n">
        <f aca="true">IF(RAND()&lt;$B$6,NORMINV(RAND(),$B$2,$B$4),NORMINV(RAND(),$B$1,$B$3))</f>
        <v>17.6157467303144</v>
      </c>
    </row>
    <row r="25" customFormat="false" ht="13.85" hidden="false" customHeight="false" outlineLevel="0" collapsed="false">
      <c r="A25" s="0" t="n">
        <v>17</v>
      </c>
      <c r="B25" s="0" t="n">
        <f aca="true">IF(RAND()&lt;$B$6,NORMINV(RAND(),$B$2,$B$4),NORMINV(RAND(),$B$1,$B$3))</f>
        <v>12.1184389859767</v>
      </c>
    </row>
    <row r="26" customFormat="false" ht="13.85" hidden="false" customHeight="false" outlineLevel="0" collapsed="false">
      <c r="A26" s="0" t="n">
        <v>18</v>
      </c>
      <c r="B26" s="0" t="n">
        <f aca="true">IF(RAND()&lt;$B$6,NORMINV(RAND(),$B$2,$B$4),NORMINV(RAND(),$B$1,$B$3))</f>
        <v>10.2401031937176</v>
      </c>
    </row>
    <row r="27" customFormat="false" ht="13.85" hidden="false" customHeight="false" outlineLevel="0" collapsed="false">
      <c r="A27" s="0" t="n">
        <v>19</v>
      </c>
      <c r="B27" s="0" t="n">
        <f aca="true">IF(RAND()&lt;$B$6,NORMINV(RAND(),$B$2,$B$4),NORMINV(RAND(),$B$1,$B$3))</f>
        <v>2.68965904173689</v>
      </c>
    </row>
    <row r="28" customFormat="false" ht="13.85" hidden="false" customHeight="false" outlineLevel="0" collapsed="false">
      <c r="A28" s="0" t="n">
        <v>20</v>
      </c>
      <c r="B28" s="0" t="n">
        <f aca="true">IF(RAND()&lt;$B$6,NORMINV(RAND(),$B$2,$B$4),NORMINV(RAND(),$B$1,$B$3))</f>
        <v>14.7541239464243</v>
      </c>
    </row>
    <row r="29" customFormat="false" ht="13.85" hidden="false" customHeight="false" outlineLevel="0" collapsed="false">
      <c r="A29" s="0" t="n">
        <v>21</v>
      </c>
      <c r="B29" s="0" t="n">
        <f aca="true">IF(RAND()&lt;$B$6,NORMINV(RAND(),$B$2,$B$4),NORMINV(RAND(),$B$1,$B$3))</f>
        <v>15.6927284679443</v>
      </c>
    </row>
    <row r="30" customFormat="false" ht="13.85" hidden="false" customHeight="false" outlineLevel="0" collapsed="false">
      <c r="A30" s="0" t="n">
        <v>22</v>
      </c>
      <c r="B30" s="0" t="n">
        <f aca="true">IF(RAND()&lt;$B$6,NORMINV(RAND(),$B$2,$B$4),NORMINV(RAND(),$B$1,$B$3))</f>
        <v>19.2281835609164</v>
      </c>
    </row>
    <row r="31" customFormat="false" ht="13.85" hidden="false" customHeight="false" outlineLevel="0" collapsed="false">
      <c r="A31" s="0" t="n">
        <v>23</v>
      </c>
      <c r="B31" s="0" t="n">
        <f aca="true">IF(RAND()&lt;$B$6,NORMINV(RAND(),$B$2,$B$4),NORMINV(RAND(),$B$1,$B$3))</f>
        <v>8.35242563673201</v>
      </c>
    </row>
    <row r="32" customFormat="false" ht="13.85" hidden="false" customHeight="false" outlineLevel="0" collapsed="false">
      <c r="A32" s="0" t="n">
        <v>24</v>
      </c>
      <c r="B32" s="0" t="n">
        <f aca="true">IF(RAND()&lt;$B$6,NORMINV(RAND(),$B$2,$B$4),NORMINV(RAND(),$B$1,$B$3))</f>
        <v>11.2737782250497</v>
      </c>
    </row>
    <row r="33" customFormat="false" ht="13.85" hidden="false" customHeight="false" outlineLevel="0" collapsed="false">
      <c r="A33" s="0" t="n">
        <v>25</v>
      </c>
      <c r="B33" s="0" t="n">
        <f aca="true">IF(RAND()&lt;$B$6,NORMINV(RAND(),$B$2,$B$4),NORMINV(RAND(),$B$1,$B$3))</f>
        <v>17.7416831870445</v>
      </c>
    </row>
    <row r="34" customFormat="false" ht="13.85" hidden="false" customHeight="false" outlineLevel="0" collapsed="false">
      <c r="A34" s="0" t="n">
        <v>26</v>
      </c>
      <c r="B34" s="0" t="n">
        <f aca="true">IF(RAND()&lt;$B$6,NORMINV(RAND(),$B$2,$B$4),NORMINV(RAND(),$B$1,$B$3))</f>
        <v>18.5987237446599</v>
      </c>
    </row>
    <row r="35" customFormat="false" ht="13.85" hidden="false" customHeight="false" outlineLevel="0" collapsed="false">
      <c r="A35" s="0" t="n">
        <v>27</v>
      </c>
      <c r="B35" s="0" t="n">
        <f aca="true">IF(RAND()&lt;$B$6,NORMINV(RAND(),$B$2,$B$4),NORMINV(RAND(),$B$1,$B$3))</f>
        <v>12.9913594223598</v>
      </c>
    </row>
    <row r="36" customFormat="false" ht="13.85" hidden="false" customHeight="false" outlineLevel="0" collapsed="false">
      <c r="A36" s="0" t="n">
        <v>28</v>
      </c>
      <c r="B36" s="0" t="n">
        <f aca="true">IF(RAND()&lt;$B$6,NORMINV(RAND(),$B$2,$B$4),NORMINV(RAND(),$B$1,$B$3))</f>
        <v>14.450423193731</v>
      </c>
    </row>
    <row r="37" customFormat="false" ht="13.85" hidden="false" customHeight="false" outlineLevel="0" collapsed="false">
      <c r="A37" s="0" t="n">
        <v>29</v>
      </c>
      <c r="B37" s="0" t="n">
        <f aca="true">IF(RAND()&lt;$B$6,NORMINV(RAND(),$B$2,$B$4),NORMINV(RAND(),$B$1,$B$3))</f>
        <v>23.706962247577</v>
      </c>
    </row>
    <row r="38" customFormat="false" ht="13.85" hidden="false" customHeight="false" outlineLevel="0" collapsed="false">
      <c r="A38" s="0" t="n">
        <v>30</v>
      </c>
      <c r="B38" s="0" t="n">
        <f aca="true">IF(RAND()&lt;$B$6,NORMINV(RAND(),$B$2,$B$4),NORMINV(RAND(),$B$1,$B$3))</f>
        <v>17.3804970580693</v>
      </c>
    </row>
    <row r="39" customFormat="false" ht="13.85" hidden="false" customHeight="false" outlineLevel="0" collapsed="false">
      <c r="A39" s="0" t="n">
        <v>31</v>
      </c>
      <c r="B39" s="0" t="n">
        <f aca="true">IF(RAND()&lt;$B$6,NORMINV(RAND(),$B$2,$B$4),NORMINV(RAND(),$B$1,$B$3))</f>
        <v>4.69071194867645</v>
      </c>
    </row>
    <row r="40" customFormat="false" ht="13.85" hidden="false" customHeight="false" outlineLevel="0" collapsed="false">
      <c r="A40" s="0" t="n">
        <v>32</v>
      </c>
      <c r="B40" s="0" t="n">
        <f aca="true">IF(RAND()&lt;$B$6,NORMINV(RAND(),$B$2,$B$4),NORMINV(RAND(),$B$1,$B$3))</f>
        <v>10.3665240136257</v>
      </c>
    </row>
    <row r="41" customFormat="false" ht="13.85" hidden="false" customHeight="false" outlineLevel="0" collapsed="false">
      <c r="A41" s="0" t="n">
        <v>33</v>
      </c>
      <c r="B41" s="0" t="n">
        <f aca="true">IF(RAND()&lt;$B$6,NORMINV(RAND(),$B$2,$B$4),NORMINV(RAND(),$B$1,$B$3))</f>
        <v>31.5229755301717</v>
      </c>
    </row>
    <row r="42" customFormat="false" ht="13.85" hidden="false" customHeight="false" outlineLevel="0" collapsed="false">
      <c r="A42" s="0" t="n">
        <v>34</v>
      </c>
      <c r="B42" s="0" t="n">
        <f aca="true">IF(RAND()&lt;$B$6,NORMINV(RAND(),$B$2,$B$4),NORMINV(RAND(),$B$1,$B$3))</f>
        <v>16.8341470628524</v>
      </c>
    </row>
    <row r="43" customFormat="false" ht="13.85" hidden="false" customHeight="false" outlineLevel="0" collapsed="false">
      <c r="A43" s="0" t="n">
        <v>35</v>
      </c>
      <c r="B43" s="0" t="n">
        <f aca="true">IF(RAND()&lt;$B$6,NORMINV(RAND(),$B$2,$B$4),NORMINV(RAND(),$B$1,$B$3))</f>
        <v>10.2592740166198</v>
      </c>
    </row>
    <row r="44" customFormat="false" ht="13.85" hidden="false" customHeight="false" outlineLevel="0" collapsed="false">
      <c r="A44" s="0" t="n">
        <v>36</v>
      </c>
      <c r="B44" s="0" t="n">
        <f aca="true">IF(RAND()&lt;$B$6,NORMINV(RAND(),$B$2,$B$4),NORMINV(RAND(),$B$1,$B$3))</f>
        <v>9.53264217710603</v>
      </c>
    </row>
    <row r="45" customFormat="false" ht="13.85" hidden="false" customHeight="false" outlineLevel="0" collapsed="false">
      <c r="A45" s="0" t="n">
        <v>37</v>
      </c>
      <c r="B45" s="0" t="n">
        <f aca="true">IF(RAND()&lt;$B$6,NORMINV(RAND(),$B$2,$B$4),NORMINV(RAND(),$B$1,$B$3))</f>
        <v>31.6866498640547</v>
      </c>
    </row>
    <row r="46" customFormat="false" ht="13.85" hidden="false" customHeight="false" outlineLevel="0" collapsed="false">
      <c r="A46" s="0" t="n">
        <v>38</v>
      </c>
      <c r="B46" s="0" t="n">
        <f aca="true">IF(RAND()&lt;$B$6,NORMINV(RAND(),$B$2,$B$4),NORMINV(RAND(),$B$1,$B$3))</f>
        <v>10.6746580427089</v>
      </c>
    </row>
    <row r="47" customFormat="false" ht="13.85" hidden="false" customHeight="false" outlineLevel="0" collapsed="false">
      <c r="A47" s="0" t="n">
        <v>39</v>
      </c>
      <c r="B47" s="0" t="n">
        <f aca="true">IF(RAND()&lt;$B$6,NORMINV(RAND(),$B$2,$B$4),NORMINV(RAND(),$B$1,$B$3))</f>
        <v>9.6365103489923</v>
      </c>
    </row>
    <row r="48" customFormat="false" ht="13.85" hidden="false" customHeight="false" outlineLevel="0" collapsed="false">
      <c r="A48" s="0" t="n">
        <v>40</v>
      </c>
      <c r="B48" s="0" t="n">
        <f aca="true">IF(RAND()&lt;$B$6,NORMINV(RAND(),$B$2,$B$4),NORMINV(RAND(),$B$1,$B$3))</f>
        <v>9.13484108244529</v>
      </c>
    </row>
    <row r="49" customFormat="false" ht="13.85" hidden="false" customHeight="false" outlineLevel="0" collapsed="false">
      <c r="A49" s="0" t="n">
        <v>41</v>
      </c>
      <c r="B49" s="0" t="n">
        <f aca="true">IF(RAND()&lt;$B$6,NORMINV(RAND(),$B$2,$B$4),NORMINV(RAND(),$B$1,$B$3))</f>
        <v>13.6505996415283</v>
      </c>
    </row>
    <row r="50" customFormat="false" ht="13.85" hidden="false" customHeight="false" outlineLevel="0" collapsed="false">
      <c r="A50" s="0" t="n">
        <v>42</v>
      </c>
      <c r="B50" s="0" t="n">
        <f aca="true">IF(RAND()&lt;$B$6,NORMINV(RAND(),$B$2,$B$4),NORMINV(RAND(),$B$1,$B$3))</f>
        <v>24.1003595920853</v>
      </c>
    </row>
    <row r="51" customFormat="false" ht="13.85" hidden="false" customHeight="false" outlineLevel="0" collapsed="false">
      <c r="A51" s="0" t="n">
        <v>43</v>
      </c>
      <c r="B51" s="0" t="n">
        <f aca="true">IF(RAND()&lt;$B$6,NORMINV(RAND(),$B$2,$B$4),NORMINV(RAND(),$B$1,$B$3))</f>
        <v>9.70966551760487</v>
      </c>
    </row>
    <row r="52" customFormat="false" ht="13.85" hidden="false" customHeight="false" outlineLevel="0" collapsed="false">
      <c r="A52" s="0" t="n">
        <v>44</v>
      </c>
      <c r="B52" s="0" t="n">
        <f aca="true">IF(RAND()&lt;$B$6,NORMINV(RAND(),$B$2,$B$4),NORMINV(RAND(),$B$1,$B$3))</f>
        <v>10.7262242626376</v>
      </c>
    </row>
    <row r="53" customFormat="false" ht="13.85" hidden="false" customHeight="false" outlineLevel="0" collapsed="false">
      <c r="A53" s="0" t="n">
        <v>45</v>
      </c>
      <c r="B53" s="0" t="n">
        <f aca="true">IF(RAND()&lt;$B$6,NORMINV(RAND(),$B$2,$B$4),NORMINV(RAND(),$B$1,$B$3))</f>
        <v>8.65815188616215</v>
      </c>
    </row>
    <row r="54" customFormat="false" ht="13.85" hidden="false" customHeight="false" outlineLevel="0" collapsed="false">
      <c r="A54" s="0" t="n">
        <v>46</v>
      </c>
      <c r="B54" s="0" t="n">
        <f aca="true">IF(RAND()&lt;$B$6,NORMINV(RAND(),$B$2,$B$4),NORMINV(RAND(),$B$1,$B$3))</f>
        <v>13.8505172842068</v>
      </c>
    </row>
    <row r="55" customFormat="false" ht="13.85" hidden="false" customHeight="false" outlineLevel="0" collapsed="false">
      <c r="A55" s="0" t="n">
        <v>47</v>
      </c>
      <c r="B55" s="0" t="n">
        <f aca="true">IF(RAND()&lt;$B$6,NORMINV(RAND(),$B$2,$B$4),NORMINV(RAND(),$B$1,$B$3))</f>
        <v>9.7343493370599</v>
      </c>
    </row>
    <row r="56" customFormat="false" ht="13.85" hidden="false" customHeight="false" outlineLevel="0" collapsed="false">
      <c r="A56" s="0" t="n">
        <v>48</v>
      </c>
      <c r="B56" s="0" t="n">
        <f aca="true">IF(RAND()&lt;$B$6,NORMINV(RAND(),$B$2,$B$4),NORMINV(RAND(),$B$1,$B$3))</f>
        <v>9.8896728679131</v>
      </c>
    </row>
    <row r="57" customFormat="false" ht="13.85" hidden="false" customHeight="false" outlineLevel="0" collapsed="false">
      <c r="A57" s="0" t="n">
        <v>49</v>
      </c>
      <c r="B57" s="0" t="n">
        <f aca="true">IF(RAND()&lt;$B$6,NORMINV(RAND(),$B$2,$B$4),NORMINV(RAND(),$B$1,$B$3))</f>
        <v>16.1567131067188</v>
      </c>
    </row>
    <row r="58" customFormat="false" ht="13.85" hidden="false" customHeight="false" outlineLevel="0" collapsed="false">
      <c r="A58" s="0" t="n">
        <v>50</v>
      </c>
      <c r="B58" s="0" t="n">
        <f aca="true">IF(RAND()&lt;$B$6,NORMINV(RAND(),$B$2,$B$4),NORMINV(RAND(),$B$1,$B$3))</f>
        <v>28.9708115554749</v>
      </c>
    </row>
    <row r="59" customFormat="false" ht="13.85" hidden="false" customHeight="false" outlineLevel="0" collapsed="false">
      <c r="A59" s="0" t="n">
        <v>51</v>
      </c>
      <c r="B59" s="0" t="n">
        <f aca="true">IF(RAND()&lt;$B$6,NORMINV(RAND(),$B$2,$B$4),NORMINV(RAND(),$B$1,$B$3))</f>
        <v>15.0555665185401</v>
      </c>
    </row>
    <row r="60" customFormat="false" ht="13.85" hidden="false" customHeight="false" outlineLevel="0" collapsed="false">
      <c r="A60" s="0" t="n">
        <v>52</v>
      </c>
      <c r="B60" s="0" t="n">
        <f aca="true">IF(RAND()&lt;$B$6,NORMINV(RAND(),$B$2,$B$4),NORMINV(RAND(),$B$1,$B$3))</f>
        <v>10.3929948618832</v>
      </c>
    </row>
    <row r="61" customFormat="false" ht="13.85" hidden="false" customHeight="false" outlineLevel="0" collapsed="false">
      <c r="A61" s="0" t="n">
        <v>53</v>
      </c>
      <c r="B61" s="0" t="n">
        <f aca="true">IF(RAND()&lt;$B$6,NORMINV(RAND(),$B$2,$B$4),NORMINV(RAND(),$B$1,$B$3))</f>
        <v>11.7189644883979</v>
      </c>
    </row>
    <row r="62" customFormat="false" ht="13.85" hidden="false" customHeight="false" outlineLevel="0" collapsed="false">
      <c r="A62" s="0" t="n">
        <v>54</v>
      </c>
      <c r="B62" s="0" t="n">
        <f aca="true">IF(RAND()&lt;$B$6,NORMINV(RAND(),$B$2,$B$4),NORMINV(RAND(),$B$1,$B$3))</f>
        <v>28.5702517753975</v>
      </c>
    </row>
    <row r="63" customFormat="false" ht="13.85" hidden="false" customHeight="false" outlineLevel="0" collapsed="false">
      <c r="A63" s="0" t="n">
        <v>55</v>
      </c>
      <c r="B63" s="0" t="n">
        <f aca="true">IF(RAND()&lt;$B$6,NORMINV(RAND(),$B$2,$B$4),NORMINV(RAND(),$B$1,$B$3))</f>
        <v>13.235228885475</v>
      </c>
    </row>
    <row r="64" customFormat="false" ht="13.85" hidden="false" customHeight="false" outlineLevel="0" collapsed="false">
      <c r="A64" s="0" t="n">
        <v>56</v>
      </c>
      <c r="B64" s="0" t="n">
        <f aca="true">IF(RAND()&lt;$B$6,NORMINV(RAND(),$B$2,$B$4),NORMINV(RAND(),$B$1,$B$3))</f>
        <v>8.07952559010864</v>
      </c>
    </row>
    <row r="65" customFormat="false" ht="13.85" hidden="false" customHeight="false" outlineLevel="0" collapsed="false">
      <c r="A65" s="0" t="n">
        <v>57</v>
      </c>
      <c r="B65" s="0" t="n">
        <f aca="true">IF(RAND()&lt;$B$6,NORMINV(RAND(),$B$2,$B$4),NORMINV(RAND(),$B$1,$B$3))</f>
        <v>12.1649151237474</v>
      </c>
    </row>
    <row r="66" customFormat="false" ht="13.85" hidden="false" customHeight="false" outlineLevel="0" collapsed="false">
      <c r="A66" s="0" t="n">
        <v>58</v>
      </c>
      <c r="B66" s="0" t="n">
        <f aca="true">IF(RAND()&lt;$B$6,NORMINV(RAND(),$B$2,$B$4),NORMINV(RAND(),$B$1,$B$3))</f>
        <v>9.72026689479304</v>
      </c>
    </row>
    <row r="67" customFormat="false" ht="13.85" hidden="false" customHeight="false" outlineLevel="0" collapsed="false">
      <c r="A67" s="0" t="n">
        <v>59</v>
      </c>
      <c r="B67" s="0" t="n">
        <f aca="true">IF(RAND()&lt;$B$6,NORMINV(RAND(),$B$2,$B$4),NORMINV(RAND(),$B$1,$B$3))</f>
        <v>39.0545173592938</v>
      </c>
    </row>
    <row r="68" customFormat="false" ht="13.85" hidden="false" customHeight="false" outlineLevel="0" collapsed="false">
      <c r="A68" s="0" t="n">
        <v>60</v>
      </c>
      <c r="B68" s="0" t="n">
        <f aca="true">IF(RAND()&lt;$B$6,NORMINV(RAND(),$B$2,$B$4),NORMINV(RAND(),$B$1,$B$3))</f>
        <v>10.2211239801239</v>
      </c>
    </row>
    <row r="69" customFormat="false" ht="13.85" hidden="false" customHeight="false" outlineLevel="0" collapsed="false">
      <c r="A69" s="0" t="n">
        <v>61</v>
      </c>
      <c r="B69" s="0" t="n">
        <f aca="true">IF(RAND()&lt;$B$6,NORMINV(RAND(),$B$2,$B$4),NORMINV(RAND(),$B$1,$B$3))</f>
        <v>13.1953104986912</v>
      </c>
    </row>
    <row r="70" customFormat="false" ht="13.85" hidden="false" customHeight="false" outlineLevel="0" collapsed="false">
      <c r="A70" s="0" t="n">
        <v>62</v>
      </c>
      <c r="B70" s="0" t="n">
        <f aca="true">IF(RAND()&lt;$B$6,NORMINV(RAND(),$B$2,$B$4),NORMINV(RAND(),$B$1,$B$3))</f>
        <v>11.8437159061257</v>
      </c>
    </row>
    <row r="71" customFormat="false" ht="13.85" hidden="false" customHeight="false" outlineLevel="0" collapsed="false">
      <c r="A71" s="0" t="n">
        <v>63</v>
      </c>
      <c r="B71" s="0" t="n">
        <f aca="true">IF(RAND()&lt;$B$6,NORMINV(RAND(),$B$2,$B$4),NORMINV(RAND(),$B$1,$B$3))</f>
        <v>13.9928088346293</v>
      </c>
    </row>
    <row r="72" customFormat="false" ht="13.85" hidden="false" customHeight="false" outlineLevel="0" collapsed="false">
      <c r="A72" s="0" t="n">
        <v>64</v>
      </c>
      <c r="B72" s="0" t="n">
        <f aca="true">IF(RAND()&lt;$B$6,NORMINV(RAND(),$B$2,$B$4),NORMINV(RAND(),$B$1,$B$3))</f>
        <v>9.40695310221239</v>
      </c>
    </row>
    <row r="73" customFormat="false" ht="13.85" hidden="false" customHeight="false" outlineLevel="0" collapsed="false">
      <c r="A73" s="0" t="n">
        <v>65</v>
      </c>
      <c r="B73" s="0" t="n">
        <f aca="true">IF(RAND()&lt;$B$6,NORMINV(RAND(),$B$2,$B$4),NORMINV(RAND(),$B$1,$B$3))</f>
        <v>21.0719880601647</v>
      </c>
    </row>
    <row r="74" customFormat="false" ht="13.85" hidden="false" customHeight="false" outlineLevel="0" collapsed="false">
      <c r="A74" s="0" t="n">
        <v>66</v>
      </c>
      <c r="B74" s="0" t="n">
        <f aca="true">IF(RAND()&lt;$B$6,NORMINV(RAND(),$B$2,$B$4),NORMINV(RAND(),$B$1,$B$3))</f>
        <v>20.1261315624685</v>
      </c>
    </row>
    <row r="75" customFormat="false" ht="13.85" hidden="false" customHeight="false" outlineLevel="0" collapsed="false">
      <c r="A75" s="0" t="n">
        <v>67</v>
      </c>
      <c r="B75" s="0" t="n">
        <f aca="true">IF(RAND()&lt;$B$6,NORMINV(RAND(),$B$2,$B$4),NORMINV(RAND(),$B$1,$B$3))</f>
        <v>10.5528130608767</v>
      </c>
    </row>
    <row r="76" customFormat="false" ht="13.85" hidden="false" customHeight="false" outlineLevel="0" collapsed="false">
      <c r="A76" s="0" t="n">
        <v>68</v>
      </c>
      <c r="B76" s="0" t="n">
        <f aca="true">IF(RAND()&lt;$B$6,NORMINV(RAND(),$B$2,$B$4),NORMINV(RAND(),$B$1,$B$3))</f>
        <v>10.6258762036028</v>
      </c>
    </row>
    <row r="77" customFormat="false" ht="13.85" hidden="false" customHeight="false" outlineLevel="0" collapsed="false">
      <c r="A77" s="0" t="n">
        <v>69</v>
      </c>
      <c r="B77" s="0" t="n">
        <f aca="true">IF(RAND()&lt;$B$6,NORMINV(RAND(),$B$2,$B$4),NORMINV(RAND(),$B$1,$B$3))</f>
        <v>20.3179785303908</v>
      </c>
    </row>
    <row r="78" customFormat="false" ht="13.85" hidden="false" customHeight="false" outlineLevel="0" collapsed="false">
      <c r="A78" s="0" t="n">
        <v>70</v>
      </c>
      <c r="B78" s="0" t="n">
        <f aca="true">IF(RAND()&lt;$B$6,NORMINV(RAND(),$B$2,$B$4),NORMINV(RAND(),$B$1,$B$3))</f>
        <v>16.2090492192921</v>
      </c>
    </row>
    <row r="79" customFormat="false" ht="13.85" hidden="false" customHeight="false" outlineLevel="0" collapsed="false">
      <c r="A79" s="0" t="n">
        <v>71</v>
      </c>
      <c r="B79" s="0" t="n">
        <f aca="true">IF(RAND()&lt;$B$6,NORMINV(RAND(),$B$2,$B$4),NORMINV(RAND(),$B$1,$B$3))</f>
        <v>23.7032471069906</v>
      </c>
    </row>
    <row r="80" customFormat="false" ht="13.85" hidden="false" customHeight="false" outlineLevel="0" collapsed="false">
      <c r="A80" s="0" t="n">
        <v>72</v>
      </c>
      <c r="B80" s="0" t="n">
        <f aca="true">IF(RAND()&lt;$B$6,NORMINV(RAND(),$B$2,$B$4),NORMINV(RAND(),$B$1,$B$3))</f>
        <v>23.6647402541973</v>
      </c>
    </row>
    <row r="81" customFormat="false" ht="13.85" hidden="false" customHeight="false" outlineLevel="0" collapsed="false">
      <c r="A81" s="0" t="n">
        <v>73</v>
      </c>
      <c r="B81" s="0" t="n">
        <f aca="true">IF(RAND()&lt;$B$6,NORMINV(RAND(),$B$2,$B$4),NORMINV(RAND(),$B$1,$B$3))</f>
        <v>12.1841227906242</v>
      </c>
    </row>
    <row r="82" customFormat="false" ht="13.85" hidden="false" customHeight="false" outlineLevel="0" collapsed="false">
      <c r="A82" s="0" t="n">
        <v>74</v>
      </c>
      <c r="B82" s="0" t="n">
        <f aca="true">IF(RAND()&lt;$B$6,NORMINV(RAND(),$B$2,$B$4),NORMINV(RAND(),$B$1,$B$3))</f>
        <v>10.7494848549392</v>
      </c>
    </row>
    <row r="83" customFormat="false" ht="13.85" hidden="false" customHeight="false" outlineLevel="0" collapsed="false">
      <c r="A83" s="0" t="n">
        <v>75</v>
      </c>
      <c r="B83" s="0" t="n">
        <f aca="true">IF(RAND()&lt;$B$6,NORMINV(RAND(),$B$2,$B$4),NORMINV(RAND(),$B$1,$B$3))</f>
        <v>15.3888031269076</v>
      </c>
    </row>
    <row r="84" customFormat="false" ht="13.85" hidden="false" customHeight="false" outlineLevel="0" collapsed="false">
      <c r="A84" s="0" t="n">
        <v>76</v>
      </c>
      <c r="B84" s="0" t="n">
        <f aca="true">IF(RAND()&lt;$B$6,NORMINV(RAND(),$B$2,$B$4),NORMINV(RAND(),$B$1,$B$3))</f>
        <v>14.3616509710733</v>
      </c>
    </row>
    <row r="85" customFormat="false" ht="13.85" hidden="false" customHeight="false" outlineLevel="0" collapsed="false">
      <c r="A85" s="0" t="n">
        <v>77</v>
      </c>
      <c r="B85" s="0" t="n">
        <f aca="true">IF(RAND()&lt;$B$6,NORMINV(RAND(),$B$2,$B$4),NORMINV(RAND(),$B$1,$B$3))</f>
        <v>16.6888121727251</v>
      </c>
    </row>
    <row r="86" customFormat="false" ht="13.85" hidden="false" customHeight="false" outlineLevel="0" collapsed="false">
      <c r="A86" s="0" t="n">
        <v>78</v>
      </c>
      <c r="B86" s="0" t="n">
        <f aca="true">IF(RAND()&lt;$B$6,NORMINV(RAND(),$B$2,$B$4),NORMINV(RAND(),$B$1,$B$3))</f>
        <v>11.5635192292062</v>
      </c>
    </row>
    <row r="87" customFormat="false" ht="13.85" hidden="false" customHeight="false" outlineLevel="0" collapsed="false">
      <c r="A87" s="0" t="n">
        <v>79</v>
      </c>
      <c r="B87" s="0" t="n">
        <f aca="true">IF(RAND()&lt;$B$6,NORMINV(RAND(),$B$2,$B$4),NORMINV(RAND(),$B$1,$B$3))</f>
        <v>8.88503676017423</v>
      </c>
    </row>
    <row r="88" customFormat="false" ht="13.85" hidden="false" customHeight="false" outlineLevel="0" collapsed="false">
      <c r="A88" s="0" t="n">
        <v>80</v>
      </c>
      <c r="B88" s="0" t="n">
        <f aca="true">IF(RAND()&lt;$B$6,NORMINV(RAND(),$B$2,$B$4),NORMINV(RAND(),$B$1,$B$3))</f>
        <v>12.5666689647482</v>
      </c>
    </row>
    <row r="89" customFormat="false" ht="13.85" hidden="false" customHeight="false" outlineLevel="0" collapsed="false">
      <c r="A89" s="0" t="n">
        <v>81</v>
      </c>
      <c r="B89" s="0" t="n">
        <f aca="true">IF(RAND()&lt;$B$6,NORMINV(RAND(),$B$2,$B$4),NORMINV(RAND(),$B$1,$B$3))</f>
        <v>28.0737005239636</v>
      </c>
    </row>
    <row r="90" customFormat="false" ht="13.85" hidden="false" customHeight="false" outlineLevel="0" collapsed="false">
      <c r="A90" s="0" t="n">
        <v>82</v>
      </c>
      <c r="B90" s="0" t="n">
        <f aca="true">IF(RAND()&lt;$B$6,NORMINV(RAND(),$B$2,$B$4),NORMINV(RAND(),$B$1,$B$3))</f>
        <v>15.9239651526942</v>
      </c>
    </row>
    <row r="91" customFormat="false" ht="13.85" hidden="false" customHeight="false" outlineLevel="0" collapsed="false">
      <c r="A91" s="0" t="n">
        <v>83</v>
      </c>
      <c r="B91" s="0" t="n">
        <f aca="true">IF(RAND()&lt;$B$6,NORMINV(RAND(),$B$2,$B$4),NORMINV(RAND(),$B$1,$B$3))</f>
        <v>14.247585951132</v>
      </c>
    </row>
    <row r="92" customFormat="false" ht="13.85" hidden="false" customHeight="false" outlineLevel="0" collapsed="false">
      <c r="A92" s="0" t="n">
        <v>84</v>
      </c>
      <c r="B92" s="0" t="n">
        <f aca="true">IF(RAND()&lt;$B$6,NORMINV(RAND(),$B$2,$B$4),NORMINV(RAND(),$B$1,$B$3))</f>
        <v>12.7003417515375</v>
      </c>
    </row>
    <row r="93" customFormat="false" ht="13.85" hidden="false" customHeight="false" outlineLevel="0" collapsed="false">
      <c r="A93" s="0" t="n">
        <v>85</v>
      </c>
      <c r="B93" s="0" t="n">
        <f aca="true">IF(RAND()&lt;$B$6,NORMINV(RAND(),$B$2,$B$4),NORMINV(RAND(),$B$1,$B$3))</f>
        <v>16.0733477963297</v>
      </c>
    </row>
    <row r="94" customFormat="false" ht="13.85" hidden="false" customHeight="false" outlineLevel="0" collapsed="false">
      <c r="A94" s="0" t="n">
        <v>86</v>
      </c>
      <c r="B94" s="0" t="n">
        <f aca="true">IF(RAND()&lt;$B$6,NORMINV(RAND(),$B$2,$B$4),NORMINV(RAND(),$B$1,$B$3))</f>
        <v>19.8923411869712</v>
      </c>
    </row>
    <row r="95" customFormat="false" ht="13.85" hidden="false" customHeight="false" outlineLevel="0" collapsed="false">
      <c r="A95" s="0" t="n">
        <v>87</v>
      </c>
      <c r="B95" s="0" t="n">
        <f aca="true">IF(RAND()&lt;$B$6,NORMINV(RAND(),$B$2,$B$4),NORMINV(RAND(),$B$1,$B$3))</f>
        <v>16.7943936955165</v>
      </c>
    </row>
    <row r="96" customFormat="false" ht="13.85" hidden="false" customHeight="false" outlineLevel="0" collapsed="false">
      <c r="A96" s="0" t="n">
        <v>88</v>
      </c>
      <c r="B96" s="0" t="n">
        <f aca="true">IF(RAND()&lt;$B$6,NORMINV(RAND(),$B$2,$B$4),NORMINV(RAND(),$B$1,$B$3))</f>
        <v>11.6945189554532</v>
      </c>
    </row>
    <row r="97" customFormat="false" ht="13.85" hidden="false" customHeight="false" outlineLevel="0" collapsed="false">
      <c r="A97" s="0" t="n">
        <v>89</v>
      </c>
      <c r="B97" s="0" t="n">
        <f aca="true">IF(RAND()&lt;$B$6,NORMINV(RAND(),$B$2,$B$4),NORMINV(RAND(),$B$1,$B$3))</f>
        <v>12.0176710892442</v>
      </c>
    </row>
    <row r="98" customFormat="false" ht="13.85" hidden="false" customHeight="false" outlineLevel="0" collapsed="false">
      <c r="A98" s="0" t="n">
        <v>90</v>
      </c>
      <c r="B98" s="0" t="n">
        <f aca="true">IF(RAND()&lt;$B$6,NORMINV(RAND(),$B$2,$B$4),NORMINV(RAND(),$B$1,$B$3))</f>
        <v>11.2844057949627</v>
      </c>
    </row>
    <row r="99" customFormat="false" ht="13.85" hidden="false" customHeight="false" outlineLevel="0" collapsed="false">
      <c r="A99" s="0" t="n">
        <v>91</v>
      </c>
      <c r="B99" s="0" t="n">
        <f aca="true">IF(RAND()&lt;$B$6,NORMINV(RAND(),$B$2,$B$4),NORMINV(RAND(),$B$1,$B$3))</f>
        <v>15.4286923836352</v>
      </c>
    </row>
    <row r="100" customFormat="false" ht="13.85" hidden="false" customHeight="false" outlineLevel="0" collapsed="false">
      <c r="A100" s="0" t="n">
        <v>92</v>
      </c>
      <c r="B100" s="0" t="n">
        <f aca="true">IF(RAND()&lt;$B$6,NORMINV(RAND(),$B$2,$B$4),NORMINV(RAND(),$B$1,$B$3))</f>
        <v>20.9921445546771</v>
      </c>
    </row>
    <row r="101" customFormat="false" ht="13.85" hidden="false" customHeight="false" outlineLevel="0" collapsed="false">
      <c r="A101" s="0" t="n">
        <v>93</v>
      </c>
      <c r="B101" s="0" t="n">
        <f aca="true">IF(RAND()&lt;$B$6,NORMINV(RAND(),$B$2,$B$4),NORMINV(RAND(),$B$1,$B$3))</f>
        <v>19.8798024273893</v>
      </c>
    </row>
    <row r="102" customFormat="false" ht="13.85" hidden="false" customHeight="false" outlineLevel="0" collapsed="false">
      <c r="A102" s="0" t="n">
        <v>94</v>
      </c>
      <c r="B102" s="0" t="n">
        <f aca="true">IF(RAND()&lt;$B$6,NORMINV(RAND(),$B$2,$B$4),NORMINV(RAND(),$B$1,$B$3))</f>
        <v>11.9648915169779</v>
      </c>
    </row>
    <row r="103" customFormat="false" ht="13.85" hidden="false" customHeight="false" outlineLevel="0" collapsed="false">
      <c r="A103" s="0" t="n">
        <v>95</v>
      </c>
      <c r="B103" s="0" t="n">
        <f aca="true">IF(RAND()&lt;$B$6,NORMINV(RAND(),$B$2,$B$4),NORMINV(RAND(),$B$1,$B$3))</f>
        <v>6.66027639089487</v>
      </c>
    </row>
    <row r="104" customFormat="false" ht="13.85" hidden="false" customHeight="false" outlineLevel="0" collapsed="false">
      <c r="A104" s="0" t="n">
        <v>96</v>
      </c>
      <c r="B104" s="0" t="n">
        <f aca="true">IF(RAND()&lt;$B$6,NORMINV(RAND(),$B$2,$B$4),NORMINV(RAND(),$B$1,$B$3))</f>
        <v>20.0364434546458</v>
      </c>
    </row>
    <row r="105" customFormat="false" ht="13.85" hidden="false" customHeight="false" outlineLevel="0" collapsed="false">
      <c r="A105" s="0" t="n">
        <v>97</v>
      </c>
      <c r="B105" s="0" t="n">
        <f aca="true">IF(RAND()&lt;$B$6,NORMINV(RAND(),$B$2,$B$4),NORMINV(RAND(),$B$1,$B$3))</f>
        <v>11.3543015866574</v>
      </c>
    </row>
    <row r="106" customFormat="false" ht="13.85" hidden="false" customHeight="false" outlineLevel="0" collapsed="false">
      <c r="A106" s="0" t="n">
        <v>98</v>
      </c>
      <c r="B106" s="0" t="n">
        <f aca="true">IF(RAND()&lt;$B$6,NORMINV(RAND(),$B$2,$B$4),NORMINV(RAND(),$B$1,$B$3))</f>
        <v>5.32359059190068</v>
      </c>
    </row>
    <row r="107" customFormat="false" ht="13.85" hidden="false" customHeight="false" outlineLevel="0" collapsed="false">
      <c r="A107" s="0" t="n">
        <v>99</v>
      </c>
      <c r="B107" s="0" t="n">
        <f aca="true">IF(RAND()&lt;$B$6,NORMINV(RAND(),$B$2,$B$4),NORMINV(RAND(),$B$1,$B$3))</f>
        <v>5.50564642997563</v>
      </c>
    </row>
    <row r="108" customFormat="false" ht="13.85" hidden="false" customHeight="false" outlineLevel="0" collapsed="false">
      <c r="A108" s="0" t="n">
        <v>100</v>
      </c>
      <c r="B108" s="0" t="n">
        <f aca="true">IF(RAND()&lt;$B$6,NORMINV(RAND(),$B$2,$B$4),NORMINV(RAND(),$B$1,$B$3))</f>
        <v>10.743120727442</v>
      </c>
    </row>
    <row r="109" customFormat="false" ht="13.85" hidden="false" customHeight="false" outlineLevel="0" collapsed="false">
      <c r="A109" s="0" t="n">
        <v>101</v>
      </c>
      <c r="B109" s="0" t="n">
        <f aca="true">IF(RAND()&lt;$B$6,NORMINV(RAND(),$B$2,$B$4),NORMINV(RAND(),$B$1,$B$3))</f>
        <v>14.8203495602209</v>
      </c>
    </row>
    <row r="110" customFormat="false" ht="13.85" hidden="false" customHeight="false" outlineLevel="0" collapsed="false">
      <c r="A110" s="0" t="n">
        <v>102</v>
      </c>
      <c r="B110" s="0" t="n">
        <f aca="true">IF(RAND()&lt;$B$6,NORMINV(RAND(),$B$2,$B$4),NORMINV(RAND(),$B$1,$B$3))</f>
        <v>11.8083021084192</v>
      </c>
    </row>
    <row r="111" customFormat="false" ht="13.85" hidden="false" customHeight="false" outlineLevel="0" collapsed="false">
      <c r="A111" s="0" t="n">
        <v>103</v>
      </c>
      <c r="B111" s="0" t="n">
        <f aca="true">IF(RAND()&lt;$B$6,NORMINV(RAND(),$B$2,$B$4),NORMINV(RAND(),$B$1,$B$3))</f>
        <v>19.4585851891662</v>
      </c>
    </row>
    <row r="112" customFormat="false" ht="13.85" hidden="false" customHeight="false" outlineLevel="0" collapsed="false">
      <c r="A112" s="0" t="n">
        <v>104</v>
      </c>
      <c r="B112" s="0" t="n">
        <f aca="true">IF(RAND()&lt;$B$6,NORMINV(RAND(),$B$2,$B$4),NORMINV(RAND(),$B$1,$B$3))</f>
        <v>8.68217241671075</v>
      </c>
    </row>
    <row r="113" customFormat="false" ht="13.85" hidden="false" customHeight="false" outlineLevel="0" collapsed="false">
      <c r="A113" s="0" t="n">
        <v>105</v>
      </c>
      <c r="B113" s="0" t="n">
        <f aca="true">IF(RAND()&lt;$B$6,NORMINV(RAND(),$B$2,$B$4),NORMINV(RAND(),$B$1,$B$3))</f>
        <v>16.7789164589131</v>
      </c>
    </row>
    <row r="114" customFormat="false" ht="13.85" hidden="false" customHeight="false" outlineLevel="0" collapsed="false">
      <c r="A114" s="0" t="n">
        <v>106</v>
      </c>
      <c r="B114" s="0" t="n">
        <f aca="true">IF(RAND()&lt;$B$6,NORMINV(RAND(),$B$2,$B$4),NORMINV(RAND(),$B$1,$B$3))</f>
        <v>12.427245342995</v>
      </c>
    </row>
    <row r="115" customFormat="false" ht="13.85" hidden="false" customHeight="false" outlineLevel="0" collapsed="false">
      <c r="A115" s="0" t="n">
        <v>107</v>
      </c>
      <c r="B115" s="0" t="n">
        <f aca="true">IF(RAND()&lt;$B$6,NORMINV(RAND(),$B$2,$B$4),NORMINV(RAND(),$B$1,$B$3))</f>
        <v>10.1371349515269</v>
      </c>
    </row>
    <row r="116" customFormat="false" ht="13.85" hidden="false" customHeight="false" outlineLevel="0" collapsed="false">
      <c r="A116" s="0" t="n">
        <v>108</v>
      </c>
      <c r="B116" s="0" t="n">
        <f aca="true">IF(RAND()&lt;$B$6,NORMINV(RAND(),$B$2,$B$4),NORMINV(RAND(),$B$1,$B$3))</f>
        <v>6.68256299152315</v>
      </c>
    </row>
    <row r="117" customFormat="false" ht="13.85" hidden="false" customHeight="false" outlineLevel="0" collapsed="false">
      <c r="A117" s="0" t="n">
        <v>109</v>
      </c>
      <c r="B117" s="0" t="n">
        <f aca="true">IF(RAND()&lt;$B$6,NORMINV(RAND(),$B$2,$B$4),NORMINV(RAND(),$B$1,$B$3))</f>
        <v>12.3437024596328</v>
      </c>
    </row>
    <row r="118" customFormat="false" ht="13.85" hidden="false" customHeight="false" outlineLevel="0" collapsed="false">
      <c r="A118" s="0" t="n">
        <v>110</v>
      </c>
      <c r="B118" s="0" t="n">
        <f aca="true">IF(RAND()&lt;$B$6,NORMINV(RAND(),$B$2,$B$4),NORMINV(RAND(),$B$1,$B$3))</f>
        <v>18.4214063259125</v>
      </c>
    </row>
    <row r="119" customFormat="false" ht="13.85" hidden="false" customHeight="false" outlineLevel="0" collapsed="false">
      <c r="A119" s="0" t="n">
        <v>111</v>
      </c>
      <c r="B119" s="0" t="n">
        <f aca="true">IF(RAND()&lt;$B$6,NORMINV(RAND(),$B$2,$B$4),NORMINV(RAND(),$B$1,$B$3))</f>
        <v>5.24295250125136</v>
      </c>
    </row>
    <row r="120" customFormat="false" ht="13.85" hidden="false" customHeight="false" outlineLevel="0" collapsed="false">
      <c r="A120" s="0" t="n">
        <v>112</v>
      </c>
      <c r="B120" s="0" t="n">
        <f aca="true">IF(RAND()&lt;$B$6,NORMINV(RAND(),$B$2,$B$4),NORMINV(RAND(),$B$1,$B$3))</f>
        <v>14.7436019691975</v>
      </c>
    </row>
    <row r="121" customFormat="false" ht="13.85" hidden="false" customHeight="false" outlineLevel="0" collapsed="false">
      <c r="A121" s="0" t="n">
        <v>113</v>
      </c>
      <c r="B121" s="0" t="n">
        <f aca="true">IF(RAND()&lt;$B$6,NORMINV(RAND(),$B$2,$B$4),NORMINV(RAND(),$B$1,$B$3))</f>
        <v>16.7114483039493</v>
      </c>
    </row>
    <row r="122" customFormat="false" ht="13.85" hidden="false" customHeight="false" outlineLevel="0" collapsed="false">
      <c r="A122" s="0" t="n">
        <v>114</v>
      </c>
      <c r="B122" s="0" t="n">
        <f aca="true">IF(RAND()&lt;$B$6,NORMINV(RAND(),$B$2,$B$4),NORMINV(RAND(),$B$1,$B$3))</f>
        <v>20.0543365225099</v>
      </c>
    </row>
    <row r="123" customFormat="false" ht="13.85" hidden="false" customHeight="false" outlineLevel="0" collapsed="false">
      <c r="A123" s="0" t="n">
        <v>115</v>
      </c>
      <c r="B123" s="0" t="n">
        <f aca="true">IF(RAND()&lt;$B$6,NORMINV(RAND(),$B$2,$B$4),NORMINV(RAND(),$B$1,$B$3))</f>
        <v>15.8521260159138</v>
      </c>
    </row>
    <row r="124" customFormat="false" ht="13.85" hidden="false" customHeight="false" outlineLevel="0" collapsed="false">
      <c r="A124" s="0" t="n">
        <v>116</v>
      </c>
      <c r="B124" s="0" t="n">
        <f aca="true">IF(RAND()&lt;$B$6,NORMINV(RAND(),$B$2,$B$4),NORMINV(RAND(),$B$1,$B$3))</f>
        <v>15.2265369139256</v>
      </c>
    </row>
    <row r="125" customFormat="false" ht="13.85" hidden="false" customHeight="false" outlineLevel="0" collapsed="false">
      <c r="A125" s="0" t="n">
        <v>117</v>
      </c>
      <c r="B125" s="0" t="n">
        <f aca="true">IF(RAND()&lt;$B$6,NORMINV(RAND(),$B$2,$B$4),NORMINV(RAND(),$B$1,$B$3))</f>
        <v>12.730177895692</v>
      </c>
    </row>
    <row r="126" customFormat="false" ht="13.85" hidden="false" customHeight="false" outlineLevel="0" collapsed="false">
      <c r="A126" s="0" t="n">
        <v>118</v>
      </c>
      <c r="B126" s="0" t="n">
        <f aca="true">IF(RAND()&lt;$B$6,NORMINV(RAND(),$B$2,$B$4),NORMINV(RAND(),$B$1,$B$3))</f>
        <v>36.9326238503111</v>
      </c>
    </row>
    <row r="127" customFormat="false" ht="13.85" hidden="false" customHeight="false" outlineLevel="0" collapsed="false">
      <c r="A127" s="0" t="n">
        <v>119</v>
      </c>
      <c r="B127" s="0" t="n">
        <f aca="true">IF(RAND()&lt;$B$6,NORMINV(RAND(),$B$2,$B$4),NORMINV(RAND(),$B$1,$B$3))</f>
        <v>19.8534787309234</v>
      </c>
    </row>
    <row r="128" customFormat="false" ht="13.85" hidden="false" customHeight="false" outlineLevel="0" collapsed="false">
      <c r="A128" s="0" t="n">
        <v>120</v>
      </c>
      <c r="B128" s="0" t="n">
        <f aca="true">IF(RAND()&lt;$B$6,NORMINV(RAND(),$B$2,$B$4),NORMINV(RAND(),$B$1,$B$3))</f>
        <v>10.065152153094</v>
      </c>
    </row>
    <row r="129" customFormat="false" ht="13.85" hidden="false" customHeight="false" outlineLevel="0" collapsed="false">
      <c r="A129" s="0" t="n">
        <v>121</v>
      </c>
      <c r="B129" s="0" t="n">
        <f aca="true">IF(RAND()&lt;$B$6,NORMINV(RAND(),$B$2,$B$4),NORMINV(RAND(),$B$1,$B$3))</f>
        <v>8.08971024009794</v>
      </c>
    </row>
    <row r="130" customFormat="false" ht="13.85" hidden="false" customHeight="false" outlineLevel="0" collapsed="false">
      <c r="A130" s="0" t="n">
        <v>122</v>
      </c>
      <c r="B130" s="0" t="n">
        <f aca="true">IF(RAND()&lt;$B$6,NORMINV(RAND(),$B$2,$B$4),NORMINV(RAND(),$B$1,$B$3))</f>
        <v>34.4247757967223</v>
      </c>
    </row>
    <row r="131" customFormat="false" ht="13.85" hidden="false" customHeight="false" outlineLevel="0" collapsed="false">
      <c r="A131" s="0" t="n">
        <v>123</v>
      </c>
      <c r="B131" s="0" t="n">
        <f aca="true">IF(RAND()&lt;$B$6,NORMINV(RAND(),$B$2,$B$4),NORMINV(RAND(),$B$1,$B$3))</f>
        <v>1.98479245408748</v>
      </c>
    </row>
    <row r="132" customFormat="false" ht="13.85" hidden="false" customHeight="false" outlineLevel="0" collapsed="false">
      <c r="A132" s="0" t="n">
        <v>124</v>
      </c>
      <c r="B132" s="0" t="n">
        <f aca="true">IF(RAND()&lt;$B$6,NORMINV(RAND(),$B$2,$B$4),NORMINV(RAND(),$B$1,$B$3))</f>
        <v>7.68997964762945</v>
      </c>
    </row>
    <row r="133" customFormat="false" ht="13.85" hidden="false" customHeight="false" outlineLevel="0" collapsed="false">
      <c r="A133" s="0" t="n">
        <v>125</v>
      </c>
      <c r="B133" s="0" t="n">
        <f aca="true">IF(RAND()&lt;$B$6,NORMINV(RAND(),$B$2,$B$4),NORMINV(RAND(),$B$1,$B$3))</f>
        <v>4.79394611257682</v>
      </c>
    </row>
    <row r="134" customFormat="false" ht="13.85" hidden="false" customHeight="false" outlineLevel="0" collapsed="false">
      <c r="A134" s="0" t="n">
        <v>126</v>
      </c>
      <c r="B134" s="0" t="n">
        <f aca="true">IF(RAND()&lt;$B$6,NORMINV(RAND(),$B$2,$B$4),NORMINV(RAND(),$B$1,$B$3))</f>
        <v>8.35094675955738</v>
      </c>
    </row>
    <row r="135" customFormat="false" ht="13.85" hidden="false" customHeight="false" outlineLevel="0" collapsed="false">
      <c r="A135" s="0" t="n">
        <v>127</v>
      </c>
      <c r="B135" s="0" t="n">
        <f aca="true">IF(RAND()&lt;$B$6,NORMINV(RAND(),$B$2,$B$4),NORMINV(RAND(),$B$1,$B$3))</f>
        <v>19.5073696146898</v>
      </c>
    </row>
    <row r="136" customFormat="false" ht="13.85" hidden="false" customHeight="false" outlineLevel="0" collapsed="false">
      <c r="A136" s="0" t="n">
        <v>128</v>
      </c>
      <c r="B136" s="0" t="n">
        <f aca="true">IF(RAND()&lt;$B$6,NORMINV(RAND(),$B$2,$B$4),NORMINV(RAND(),$B$1,$B$3))</f>
        <v>7.61906982601505</v>
      </c>
    </row>
    <row r="137" customFormat="false" ht="13.85" hidden="false" customHeight="false" outlineLevel="0" collapsed="false">
      <c r="A137" s="0" t="n">
        <v>129</v>
      </c>
      <c r="B137" s="0" t="n">
        <f aca="true">IF(RAND()&lt;$B$6,NORMINV(RAND(),$B$2,$B$4),NORMINV(RAND(),$B$1,$B$3))</f>
        <v>7.57262395529022</v>
      </c>
    </row>
    <row r="138" customFormat="false" ht="13.85" hidden="false" customHeight="false" outlineLevel="0" collapsed="false">
      <c r="A138" s="0" t="n">
        <v>130</v>
      </c>
      <c r="B138" s="0" t="n">
        <f aca="true">IF(RAND()&lt;$B$6,NORMINV(RAND(),$B$2,$B$4),NORMINV(RAND(),$B$1,$B$3))</f>
        <v>10.5904610456232</v>
      </c>
    </row>
    <row r="139" customFormat="false" ht="13.85" hidden="false" customHeight="false" outlineLevel="0" collapsed="false">
      <c r="A139" s="0" t="n">
        <v>131</v>
      </c>
      <c r="B139" s="0" t="n">
        <f aca="true">IF(RAND()&lt;$B$6,NORMINV(RAND(),$B$2,$B$4),NORMINV(RAND(),$B$1,$B$3))</f>
        <v>13.6947059882371</v>
      </c>
    </row>
    <row r="140" customFormat="false" ht="13.85" hidden="false" customHeight="false" outlineLevel="0" collapsed="false">
      <c r="A140" s="0" t="n">
        <v>132</v>
      </c>
      <c r="B140" s="0" t="n">
        <f aca="true">IF(RAND()&lt;$B$6,NORMINV(RAND(),$B$2,$B$4),NORMINV(RAND(),$B$1,$B$3))</f>
        <v>5.28762400959982</v>
      </c>
    </row>
    <row r="141" customFormat="false" ht="13.85" hidden="false" customHeight="false" outlineLevel="0" collapsed="false">
      <c r="A141" s="0" t="n">
        <v>133</v>
      </c>
      <c r="B141" s="0" t="n">
        <f aca="true">IF(RAND()&lt;$B$6,NORMINV(RAND(),$B$2,$B$4),NORMINV(RAND(),$B$1,$B$3))</f>
        <v>13.9613093666858</v>
      </c>
    </row>
    <row r="142" customFormat="false" ht="13.85" hidden="false" customHeight="false" outlineLevel="0" collapsed="false">
      <c r="A142" s="0" t="n">
        <v>134</v>
      </c>
      <c r="B142" s="0" t="n">
        <f aca="true">IF(RAND()&lt;$B$6,NORMINV(RAND(),$B$2,$B$4),NORMINV(RAND(),$B$1,$B$3))</f>
        <v>15.9681842353729</v>
      </c>
    </row>
    <row r="143" customFormat="false" ht="13.85" hidden="false" customHeight="false" outlineLevel="0" collapsed="false">
      <c r="A143" s="0" t="n">
        <v>135</v>
      </c>
      <c r="B143" s="0" t="n">
        <f aca="true">IF(RAND()&lt;$B$6,NORMINV(RAND(),$B$2,$B$4),NORMINV(RAND(),$B$1,$B$3))</f>
        <v>19.4178372795068</v>
      </c>
    </row>
    <row r="144" customFormat="false" ht="13.85" hidden="false" customHeight="false" outlineLevel="0" collapsed="false">
      <c r="A144" s="0" t="n">
        <v>136</v>
      </c>
      <c r="B144" s="0" t="n">
        <f aca="true">IF(RAND()&lt;$B$6,NORMINV(RAND(),$B$2,$B$4),NORMINV(RAND(),$B$1,$B$3))</f>
        <v>9.50675952128102</v>
      </c>
    </row>
    <row r="145" customFormat="false" ht="13.85" hidden="false" customHeight="false" outlineLevel="0" collapsed="false">
      <c r="A145" s="0" t="n">
        <v>137</v>
      </c>
      <c r="B145" s="0" t="n">
        <f aca="true">IF(RAND()&lt;$B$6,NORMINV(RAND(),$B$2,$B$4),NORMINV(RAND(),$B$1,$B$3))</f>
        <v>29.1475456244616</v>
      </c>
    </row>
    <row r="146" customFormat="false" ht="13.85" hidden="false" customHeight="false" outlineLevel="0" collapsed="false">
      <c r="A146" s="0" t="n">
        <v>138</v>
      </c>
      <c r="B146" s="0" t="n">
        <f aca="true">IF(RAND()&lt;$B$6,NORMINV(RAND(),$B$2,$B$4),NORMINV(RAND(),$B$1,$B$3))</f>
        <v>11.9349383832611</v>
      </c>
    </row>
    <row r="147" customFormat="false" ht="13.85" hidden="false" customHeight="false" outlineLevel="0" collapsed="false">
      <c r="A147" s="0" t="n">
        <v>139</v>
      </c>
      <c r="B147" s="0" t="n">
        <f aca="true">IF(RAND()&lt;$B$6,NORMINV(RAND(),$B$2,$B$4),NORMINV(RAND(),$B$1,$B$3))</f>
        <v>8.62187137737582</v>
      </c>
    </row>
    <row r="148" customFormat="false" ht="13.85" hidden="false" customHeight="false" outlineLevel="0" collapsed="false">
      <c r="A148" s="0" t="n">
        <v>140</v>
      </c>
      <c r="B148" s="0" t="n">
        <f aca="true">IF(RAND()&lt;$B$6,NORMINV(RAND(),$B$2,$B$4),NORMINV(RAND(),$B$1,$B$3))</f>
        <v>15.4300540062602</v>
      </c>
    </row>
    <row r="149" customFormat="false" ht="13.85" hidden="false" customHeight="false" outlineLevel="0" collapsed="false">
      <c r="A149" s="0" t="n">
        <v>141</v>
      </c>
      <c r="B149" s="0" t="n">
        <f aca="true">IF(RAND()&lt;$B$6,NORMINV(RAND(),$B$2,$B$4),NORMINV(RAND(),$B$1,$B$3))</f>
        <v>11.7288298643156</v>
      </c>
    </row>
    <row r="150" customFormat="false" ht="13.85" hidden="false" customHeight="false" outlineLevel="0" collapsed="false">
      <c r="A150" s="0" t="n">
        <v>142</v>
      </c>
      <c r="B150" s="0" t="n">
        <f aca="true">IF(RAND()&lt;$B$6,NORMINV(RAND(),$B$2,$B$4),NORMINV(RAND(),$B$1,$B$3))</f>
        <v>5.92137123726315</v>
      </c>
    </row>
    <row r="151" customFormat="false" ht="13.85" hidden="false" customHeight="false" outlineLevel="0" collapsed="false">
      <c r="A151" s="0" t="n">
        <v>143</v>
      </c>
      <c r="B151" s="0" t="n">
        <f aca="true">IF(RAND()&lt;$B$6,NORMINV(RAND(),$B$2,$B$4),NORMINV(RAND(),$B$1,$B$3))</f>
        <v>13.7701740079979</v>
      </c>
    </row>
    <row r="152" customFormat="false" ht="13.85" hidden="false" customHeight="false" outlineLevel="0" collapsed="false">
      <c r="A152" s="0" t="n">
        <v>144</v>
      </c>
      <c r="B152" s="0" t="n">
        <f aca="true">IF(RAND()&lt;$B$6,NORMINV(RAND(),$B$2,$B$4),NORMINV(RAND(),$B$1,$B$3))</f>
        <v>38.208502038368</v>
      </c>
    </row>
    <row r="153" customFormat="false" ht="13.85" hidden="false" customHeight="false" outlineLevel="0" collapsed="false">
      <c r="A153" s="0" t="n">
        <v>145</v>
      </c>
      <c r="B153" s="0" t="n">
        <f aca="true">IF(RAND()&lt;$B$6,NORMINV(RAND(),$B$2,$B$4),NORMINV(RAND(),$B$1,$B$3))</f>
        <v>18.5388469884236</v>
      </c>
    </row>
    <row r="154" customFormat="false" ht="13.85" hidden="false" customHeight="false" outlineLevel="0" collapsed="false">
      <c r="A154" s="0" t="n">
        <v>146</v>
      </c>
      <c r="B154" s="0" t="n">
        <f aca="true">IF(RAND()&lt;$B$6,NORMINV(RAND(),$B$2,$B$4),NORMINV(RAND(),$B$1,$B$3))</f>
        <v>17.7097823517115</v>
      </c>
    </row>
    <row r="155" customFormat="false" ht="13.85" hidden="false" customHeight="false" outlineLevel="0" collapsed="false">
      <c r="A155" s="0" t="n">
        <v>147</v>
      </c>
      <c r="B155" s="0" t="n">
        <f aca="true">IF(RAND()&lt;$B$6,NORMINV(RAND(),$B$2,$B$4),NORMINV(RAND(),$B$1,$B$3))</f>
        <v>35.470398445793</v>
      </c>
    </row>
    <row r="156" customFormat="false" ht="13.85" hidden="false" customHeight="false" outlineLevel="0" collapsed="false">
      <c r="A156" s="0" t="n">
        <v>148</v>
      </c>
      <c r="B156" s="0" t="n">
        <f aca="true">IF(RAND()&lt;$B$6,NORMINV(RAND(),$B$2,$B$4),NORMINV(RAND(),$B$1,$B$3))</f>
        <v>9.81216533259644</v>
      </c>
    </row>
    <row r="157" customFormat="false" ht="13.85" hidden="false" customHeight="false" outlineLevel="0" collapsed="false">
      <c r="A157" s="0" t="n">
        <v>149</v>
      </c>
      <c r="B157" s="0" t="n">
        <f aca="true">IF(RAND()&lt;$B$6,NORMINV(RAND(),$B$2,$B$4),NORMINV(RAND(),$B$1,$B$3))</f>
        <v>8.32124170439246</v>
      </c>
    </row>
    <row r="158" customFormat="false" ht="13.85" hidden="false" customHeight="false" outlineLevel="0" collapsed="false">
      <c r="A158" s="0" t="n">
        <v>150</v>
      </c>
      <c r="B158" s="0" t="n">
        <f aca="true">IF(RAND()&lt;$B$6,NORMINV(RAND(),$B$2,$B$4),NORMINV(RAND(),$B$1,$B$3))</f>
        <v>7.29305972250486</v>
      </c>
    </row>
    <row r="159" customFormat="false" ht="13.85" hidden="false" customHeight="false" outlineLevel="0" collapsed="false">
      <c r="A159" s="0" t="n">
        <v>151</v>
      </c>
      <c r="B159" s="0" t="n">
        <f aca="true">IF(RAND()&lt;$B$6,NORMINV(RAND(),$B$2,$B$4),NORMINV(RAND(),$B$1,$B$3))</f>
        <v>33.505458843776</v>
      </c>
    </row>
    <row r="160" customFormat="false" ht="13.85" hidden="false" customHeight="false" outlineLevel="0" collapsed="false">
      <c r="A160" s="0" t="n">
        <v>152</v>
      </c>
      <c r="B160" s="0" t="n">
        <f aca="true">IF(RAND()&lt;$B$6,NORMINV(RAND(),$B$2,$B$4),NORMINV(RAND(),$B$1,$B$3))</f>
        <v>6.38518750419965</v>
      </c>
    </row>
    <row r="161" customFormat="false" ht="13.85" hidden="false" customHeight="false" outlineLevel="0" collapsed="false">
      <c r="A161" s="0" t="n">
        <v>153</v>
      </c>
      <c r="B161" s="0" t="n">
        <f aca="true">IF(RAND()&lt;$B$6,NORMINV(RAND(),$B$2,$B$4),NORMINV(RAND(),$B$1,$B$3))</f>
        <v>3.17936100461423</v>
      </c>
    </row>
    <row r="162" customFormat="false" ht="13.85" hidden="false" customHeight="false" outlineLevel="0" collapsed="false">
      <c r="A162" s="0" t="n">
        <v>154</v>
      </c>
      <c r="B162" s="0" t="n">
        <f aca="true">IF(RAND()&lt;$B$6,NORMINV(RAND(),$B$2,$B$4),NORMINV(RAND(),$B$1,$B$3))</f>
        <v>7.35733966282332</v>
      </c>
    </row>
    <row r="163" customFormat="false" ht="13.85" hidden="false" customHeight="false" outlineLevel="0" collapsed="false">
      <c r="A163" s="0" t="n">
        <v>155</v>
      </c>
      <c r="B163" s="0" t="n">
        <f aca="true">IF(RAND()&lt;$B$6,NORMINV(RAND(),$B$2,$B$4),NORMINV(RAND(),$B$1,$B$3))</f>
        <v>10.1750786889305</v>
      </c>
    </row>
    <row r="164" customFormat="false" ht="13.85" hidden="false" customHeight="false" outlineLevel="0" collapsed="false">
      <c r="A164" s="0" t="n">
        <v>156</v>
      </c>
      <c r="B164" s="0" t="n">
        <f aca="true">IF(RAND()&lt;$B$6,NORMINV(RAND(),$B$2,$B$4),NORMINV(RAND(),$B$1,$B$3))</f>
        <v>5.86805117276717</v>
      </c>
    </row>
    <row r="165" customFormat="false" ht="13.85" hidden="false" customHeight="false" outlineLevel="0" collapsed="false">
      <c r="A165" s="0" t="n">
        <v>157</v>
      </c>
      <c r="B165" s="0" t="n">
        <f aca="true">IF(RAND()&lt;$B$6,NORMINV(RAND(),$B$2,$B$4),NORMINV(RAND(),$B$1,$B$3))</f>
        <v>8.90274128524035</v>
      </c>
    </row>
    <row r="166" customFormat="false" ht="13.85" hidden="false" customHeight="false" outlineLevel="0" collapsed="false">
      <c r="A166" s="0" t="n">
        <v>158</v>
      </c>
      <c r="B166" s="0" t="n">
        <f aca="true">IF(RAND()&lt;$B$6,NORMINV(RAND(),$B$2,$B$4),NORMINV(RAND(),$B$1,$B$3))</f>
        <v>11.4287014879626</v>
      </c>
    </row>
    <row r="167" customFormat="false" ht="13.85" hidden="false" customHeight="false" outlineLevel="0" collapsed="false">
      <c r="A167" s="0" t="n">
        <v>159</v>
      </c>
      <c r="B167" s="0" t="n">
        <f aca="true">IF(RAND()&lt;$B$6,NORMINV(RAND(),$B$2,$B$4),NORMINV(RAND(),$B$1,$B$3))</f>
        <v>17.1462569606301</v>
      </c>
    </row>
    <row r="168" customFormat="false" ht="13.85" hidden="false" customHeight="false" outlineLevel="0" collapsed="false">
      <c r="A168" s="0" t="n">
        <v>160</v>
      </c>
      <c r="B168" s="0" t="n">
        <f aca="true">IF(RAND()&lt;$B$6,NORMINV(RAND(),$B$2,$B$4),NORMINV(RAND(),$B$1,$B$3))</f>
        <v>29.7498227277533</v>
      </c>
    </row>
    <row r="169" customFormat="false" ht="13.85" hidden="false" customHeight="false" outlineLevel="0" collapsed="false">
      <c r="A169" s="0" t="n">
        <v>161</v>
      </c>
      <c r="B169" s="0" t="n">
        <f aca="true">IF(RAND()&lt;$B$6,NORMINV(RAND(),$B$2,$B$4),NORMINV(RAND(),$B$1,$B$3))</f>
        <v>14.6893888138698</v>
      </c>
    </row>
    <row r="170" customFormat="false" ht="13.85" hidden="false" customHeight="false" outlineLevel="0" collapsed="false">
      <c r="A170" s="0" t="n">
        <v>162</v>
      </c>
      <c r="B170" s="0" t="n">
        <f aca="true">IF(RAND()&lt;$B$6,NORMINV(RAND(),$B$2,$B$4),NORMINV(RAND(),$B$1,$B$3))</f>
        <v>6.40048779501872</v>
      </c>
    </row>
    <row r="171" customFormat="false" ht="13.85" hidden="false" customHeight="false" outlineLevel="0" collapsed="false">
      <c r="A171" s="0" t="n">
        <v>163</v>
      </c>
      <c r="B171" s="0" t="n">
        <f aca="true">IF(RAND()&lt;$B$6,NORMINV(RAND(),$B$2,$B$4),NORMINV(RAND(),$B$1,$B$3))</f>
        <v>16.4231243518916</v>
      </c>
    </row>
    <row r="172" customFormat="false" ht="13.85" hidden="false" customHeight="false" outlineLevel="0" collapsed="false">
      <c r="A172" s="0" t="n">
        <v>164</v>
      </c>
      <c r="B172" s="0" t="n">
        <f aca="true">IF(RAND()&lt;$B$6,NORMINV(RAND(),$B$2,$B$4),NORMINV(RAND(),$B$1,$B$3))</f>
        <v>16.7231063787154</v>
      </c>
    </row>
    <row r="173" customFormat="false" ht="13.85" hidden="false" customHeight="false" outlineLevel="0" collapsed="false">
      <c r="A173" s="0" t="n">
        <v>165</v>
      </c>
      <c r="B173" s="0" t="n">
        <f aca="true">IF(RAND()&lt;$B$6,NORMINV(RAND(),$B$2,$B$4),NORMINV(RAND(),$B$1,$B$3))</f>
        <v>16.2846280478068</v>
      </c>
    </row>
    <row r="174" customFormat="false" ht="13.85" hidden="false" customHeight="false" outlineLevel="0" collapsed="false">
      <c r="A174" s="0" t="n">
        <v>166</v>
      </c>
      <c r="B174" s="0" t="n">
        <f aca="true">IF(RAND()&lt;$B$6,NORMINV(RAND(),$B$2,$B$4),NORMINV(RAND(),$B$1,$B$3))</f>
        <v>13.6223261173092</v>
      </c>
    </row>
    <row r="175" customFormat="false" ht="13.85" hidden="false" customHeight="false" outlineLevel="0" collapsed="false">
      <c r="A175" s="0" t="n">
        <v>167</v>
      </c>
      <c r="B175" s="0" t="n">
        <f aca="true">IF(RAND()&lt;$B$6,NORMINV(RAND(),$B$2,$B$4),NORMINV(RAND(),$B$1,$B$3))</f>
        <v>6.69249102380511</v>
      </c>
    </row>
    <row r="176" customFormat="false" ht="13.85" hidden="false" customHeight="false" outlineLevel="0" collapsed="false">
      <c r="A176" s="0" t="n">
        <v>168</v>
      </c>
      <c r="B176" s="0" t="n">
        <f aca="true">IF(RAND()&lt;$B$6,NORMINV(RAND(),$B$2,$B$4),NORMINV(RAND(),$B$1,$B$3))</f>
        <v>17.0860367679189</v>
      </c>
    </row>
    <row r="177" customFormat="false" ht="13.85" hidden="false" customHeight="false" outlineLevel="0" collapsed="false">
      <c r="A177" s="0" t="n">
        <v>169</v>
      </c>
      <c r="B177" s="0" t="n">
        <f aca="true">IF(RAND()&lt;$B$6,NORMINV(RAND(),$B$2,$B$4),NORMINV(RAND(),$B$1,$B$3))</f>
        <v>9.25930981273259</v>
      </c>
    </row>
    <row r="178" customFormat="false" ht="13.85" hidden="false" customHeight="false" outlineLevel="0" collapsed="false">
      <c r="A178" s="0" t="n">
        <v>170</v>
      </c>
      <c r="B178" s="0" t="n">
        <f aca="true">IF(RAND()&lt;$B$6,NORMINV(RAND(),$B$2,$B$4),NORMINV(RAND(),$B$1,$B$3))</f>
        <v>13.1798420983299</v>
      </c>
    </row>
    <row r="179" customFormat="false" ht="13.85" hidden="false" customHeight="false" outlineLevel="0" collapsed="false">
      <c r="A179" s="0" t="n">
        <v>171</v>
      </c>
      <c r="B179" s="0" t="n">
        <f aca="true">IF(RAND()&lt;$B$6,NORMINV(RAND(),$B$2,$B$4),NORMINV(RAND(),$B$1,$B$3))</f>
        <v>13.8521361564792</v>
      </c>
    </row>
    <row r="180" customFormat="false" ht="13.85" hidden="false" customHeight="false" outlineLevel="0" collapsed="false">
      <c r="A180" s="0" t="n">
        <v>172</v>
      </c>
      <c r="B180" s="0" t="n">
        <f aca="true">IF(RAND()&lt;$B$6,NORMINV(RAND(),$B$2,$B$4),NORMINV(RAND(),$B$1,$B$3))</f>
        <v>10.6887946034418</v>
      </c>
    </row>
    <row r="181" customFormat="false" ht="13.85" hidden="false" customHeight="false" outlineLevel="0" collapsed="false">
      <c r="A181" s="0" t="n">
        <v>173</v>
      </c>
      <c r="B181" s="0" t="n">
        <f aca="true">IF(RAND()&lt;$B$6,NORMINV(RAND(),$B$2,$B$4),NORMINV(RAND(),$B$1,$B$3))</f>
        <v>29.3526304445982</v>
      </c>
    </row>
    <row r="182" customFormat="false" ht="13.85" hidden="false" customHeight="false" outlineLevel="0" collapsed="false">
      <c r="A182" s="0" t="n">
        <v>174</v>
      </c>
      <c r="B182" s="0" t="n">
        <f aca="true">IF(RAND()&lt;$B$6,NORMINV(RAND(),$B$2,$B$4),NORMINV(RAND(),$B$1,$B$3))</f>
        <v>17.3988646723766</v>
      </c>
    </row>
    <row r="183" customFormat="false" ht="13.85" hidden="false" customHeight="false" outlineLevel="0" collapsed="false">
      <c r="A183" s="0" t="n">
        <v>175</v>
      </c>
      <c r="B183" s="0" t="n">
        <f aca="true">IF(RAND()&lt;$B$6,NORMINV(RAND(),$B$2,$B$4),NORMINV(RAND(),$B$1,$B$3))</f>
        <v>16.2946767962142</v>
      </c>
    </row>
    <row r="184" customFormat="false" ht="13.85" hidden="false" customHeight="false" outlineLevel="0" collapsed="false">
      <c r="A184" s="0" t="n">
        <v>176</v>
      </c>
      <c r="B184" s="0" t="n">
        <f aca="true">IF(RAND()&lt;$B$6,NORMINV(RAND(),$B$2,$B$4),NORMINV(RAND(),$B$1,$B$3))</f>
        <v>14.3034731509921</v>
      </c>
    </row>
    <row r="185" customFormat="false" ht="13.85" hidden="false" customHeight="false" outlineLevel="0" collapsed="false">
      <c r="A185" s="0" t="n">
        <v>177</v>
      </c>
      <c r="B185" s="0" t="n">
        <f aca="true">IF(RAND()&lt;$B$6,NORMINV(RAND(),$B$2,$B$4),NORMINV(RAND(),$B$1,$B$3))</f>
        <v>15.7480770861923</v>
      </c>
    </row>
    <row r="186" customFormat="false" ht="13.85" hidden="false" customHeight="false" outlineLevel="0" collapsed="false">
      <c r="A186" s="0" t="n">
        <v>178</v>
      </c>
      <c r="B186" s="0" t="n">
        <f aca="true">IF(RAND()&lt;$B$6,NORMINV(RAND(),$B$2,$B$4),NORMINV(RAND(),$B$1,$B$3))</f>
        <v>10.2761622597306</v>
      </c>
    </row>
    <row r="187" customFormat="false" ht="13.85" hidden="false" customHeight="false" outlineLevel="0" collapsed="false">
      <c r="A187" s="0" t="n">
        <v>179</v>
      </c>
      <c r="B187" s="0" t="n">
        <f aca="true">IF(RAND()&lt;$B$6,NORMINV(RAND(),$B$2,$B$4),NORMINV(RAND(),$B$1,$B$3))</f>
        <v>9.16104599043388</v>
      </c>
    </row>
    <row r="188" customFormat="false" ht="13.85" hidden="false" customHeight="false" outlineLevel="0" collapsed="false">
      <c r="A188" s="0" t="n">
        <v>180</v>
      </c>
      <c r="B188" s="0" t="n">
        <f aca="true">IF(RAND()&lt;$B$6,NORMINV(RAND(),$B$2,$B$4),NORMINV(RAND(),$B$1,$B$3))</f>
        <v>7.17623516459008</v>
      </c>
    </row>
    <row r="189" customFormat="false" ht="13.85" hidden="false" customHeight="false" outlineLevel="0" collapsed="false">
      <c r="A189" s="0" t="n">
        <v>181</v>
      </c>
      <c r="B189" s="0" t="n">
        <f aca="true">IF(RAND()&lt;$B$6,NORMINV(RAND(),$B$2,$B$4),NORMINV(RAND(),$B$1,$B$3))</f>
        <v>9.26745791189419</v>
      </c>
    </row>
    <row r="190" customFormat="false" ht="13.85" hidden="false" customHeight="false" outlineLevel="0" collapsed="false">
      <c r="A190" s="0" t="n">
        <v>182</v>
      </c>
      <c r="B190" s="0" t="n">
        <f aca="true">IF(RAND()&lt;$B$6,NORMINV(RAND(),$B$2,$B$4),NORMINV(RAND(),$B$1,$B$3))</f>
        <v>21.9574630955635</v>
      </c>
    </row>
    <row r="191" customFormat="false" ht="13.85" hidden="false" customHeight="false" outlineLevel="0" collapsed="false">
      <c r="A191" s="0" t="n">
        <v>183</v>
      </c>
      <c r="B191" s="0" t="n">
        <f aca="true">IF(RAND()&lt;$B$6,NORMINV(RAND(),$B$2,$B$4),NORMINV(RAND(),$B$1,$B$3))</f>
        <v>16.5293176276053</v>
      </c>
    </row>
    <row r="192" customFormat="false" ht="13.85" hidden="false" customHeight="false" outlineLevel="0" collapsed="false">
      <c r="A192" s="0" t="n">
        <v>184</v>
      </c>
      <c r="B192" s="0" t="n">
        <f aca="true">IF(RAND()&lt;$B$6,NORMINV(RAND(),$B$2,$B$4),NORMINV(RAND(),$B$1,$B$3))</f>
        <v>16.6379506458825</v>
      </c>
    </row>
    <row r="193" customFormat="false" ht="13.85" hidden="false" customHeight="false" outlineLevel="0" collapsed="false">
      <c r="A193" s="0" t="n">
        <v>185</v>
      </c>
      <c r="B193" s="0" t="n">
        <f aca="true">IF(RAND()&lt;$B$6,NORMINV(RAND(),$B$2,$B$4),NORMINV(RAND(),$B$1,$B$3))</f>
        <v>14.3814650394493</v>
      </c>
    </row>
    <row r="194" customFormat="false" ht="13.85" hidden="false" customHeight="false" outlineLevel="0" collapsed="false">
      <c r="A194" s="0" t="n">
        <v>186</v>
      </c>
      <c r="B194" s="0" t="n">
        <f aca="true">IF(RAND()&lt;$B$6,NORMINV(RAND(),$B$2,$B$4),NORMINV(RAND(),$B$1,$B$3))</f>
        <v>16.8713754714482</v>
      </c>
    </row>
    <row r="195" customFormat="false" ht="13.85" hidden="false" customHeight="false" outlineLevel="0" collapsed="false">
      <c r="A195" s="0" t="n">
        <v>187</v>
      </c>
      <c r="B195" s="0" t="n">
        <f aca="true">IF(RAND()&lt;$B$6,NORMINV(RAND(),$B$2,$B$4),NORMINV(RAND(),$B$1,$B$3))</f>
        <v>16.6126120736367</v>
      </c>
    </row>
    <row r="196" customFormat="false" ht="13.85" hidden="false" customHeight="false" outlineLevel="0" collapsed="false">
      <c r="A196" s="0" t="n">
        <v>188</v>
      </c>
      <c r="B196" s="0" t="n">
        <f aca="true">IF(RAND()&lt;$B$6,NORMINV(RAND(),$B$2,$B$4),NORMINV(RAND(),$B$1,$B$3))</f>
        <v>7.08958123738374</v>
      </c>
    </row>
    <row r="197" customFormat="false" ht="13.85" hidden="false" customHeight="false" outlineLevel="0" collapsed="false">
      <c r="A197" s="0" t="n">
        <v>189</v>
      </c>
      <c r="B197" s="0" t="n">
        <f aca="true">IF(RAND()&lt;$B$6,NORMINV(RAND(),$B$2,$B$4),NORMINV(RAND(),$B$1,$B$3))</f>
        <v>26.7286135367397</v>
      </c>
    </row>
    <row r="198" customFormat="false" ht="13.85" hidden="false" customHeight="false" outlineLevel="0" collapsed="false">
      <c r="A198" s="0" t="n">
        <v>190</v>
      </c>
      <c r="B198" s="0" t="n">
        <f aca="true">IF(RAND()&lt;$B$6,NORMINV(RAND(),$B$2,$B$4),NORMINV(RAND(),$B$1,$B$3))</f>
        <v>16.6307951528764</v>
      </c>
    </row>
    <row r="199" customFormat="false" ht="13.85" hidden="false" customHeight="false" outlineLevel="0" collapsed="false">
      <c r="A199" s="0" t="n">
        <v>191</v>
      </c>
      <c r="B199" s="0" t="n">
        <f aca="true">IF(RAND()&lt;$B$6,NORMINV(RAND(),$B$2,$B$4),NORMINV(RAND(),$B$1,$B$3))</f>
        <v>15.8442714895717</v>
      </c>
    </row>
    <row r="200" customFormat="false" ht="13.85" hidden="false" customHeight="false" outlineLevel="0" collapsed="false">
      <c r="A200" s="0" t="n">
        <v>192</v>
      </c>
      <c r="B200" s="0" t="n">
        <f aca="true">IF(RAND()&lt;$B$6,NORMINV(RAND(),$B$2,$B$4),NORMINV(RAND(),$B$1,$B$3))</f>
        <v>10.9513816022437</v>
      </c>
    </row>
    <row r="201" customFormat="false" ht="13.85" hidden="false" customHeight="false" outlineLevel="0" collapsed="false">
      <c r="A201" s="0" t="n">
        <v>193</v>
      </c>
      <c r="B201" s="0" t="n">
        <f aca="true">IF(RAND()&lt;$B$6,NORMINV(RAND(),$B$2,$B$4),NORMINV(RAND(),$B$1,$B$3))</f>
        <v>7.52642513824645</v>
      </c>
    </row>
    <row r="202" customFormat="false" ht="13.85" hidden="false" customHeight="false" outlineLevel="0" collapsed="false">
      <c r="A202" s="0" t="n">
        <v>194</v>
      </c>
      <c r="B202" s="0" t="n">
        <f aca="true">IF(RAND()&lt;$B$6,NORMINV(RAND(),$B$2,$B$4),NORMINV(RAND(),$B$1,$B$3))</f>
        <v>2.34664805819529</v>
      </c>
    </row>
    <row r="203" customFormat="false" ht="13.85" hidden="false" customHeight="false" outlineLevel="0" collapsed="false">
      <c r="A203" s="0" t="n">
        <v>195</v>
      </c>
      <c r="B203" s="0" t="n">
        <f aca="true">IF(RAND()&lt;$B$6,NORMINV(RAND(),$B$2,$B$4),NORMINV(RAND(),$B$1,$B$3))</f>
        <v>28.95079917756</v>
      </c>
    </row>
    <row r="204" customFormat="false" ht="13.85" hidden="false" customHeight="false" outlineLevel="0" collapsed="false">
      <c r="A204" s="0" t="n">
        <v>196</v>
      </c>
      <c r="B204" s="0" t="n">
        <f aca="true">IF(RAND()&lt;$B$6,NORMINV(RAND(),$B$2,$B$4),NORMINV(RAND(),$B$1,$B$3))</f>
        <v>16.7743298636826</v>
      </c>
    </row>
    <row r="205" customFormat="false" ht="13.85" hidden="false" customHeight="false" outlineLevel="0" collapsed="false">
      <c r="A205" s="0" t="n">
        <v>197</v>
      </c>
      <c r="B205" s="0" t="n">
        <f aca="true">IF(RAND()&lt;$B$6,NORMINV(RAND(),$B$2,$B$4),NORMINV(RAND(),$B$1,$B$3))</f>
        <v>9.00540078147404</v>
      </c>
    </row>
    <row r="206" customFormat="false" ht="13.85" hidden="false" customHeight="false" outlineLevel="0" collapsed="false">
      <c r="A206" s="0" t="n">
        <v>198</v>
      </c>
      <c r="B206" s="0" t="n">
        <f aca="true">IF(RAND()&lt;$B$6,NORMINV(RAND(),$B$2,$B$4),NORMINV(RAND(),$B$1,$B$3))</f>
        <v>9.62122462783299</v>
      </c>
    </row>
    <row r="207" customFormat="false" ht="13.85" hidden="false" customHeight="false" outlineLevel="0" collapsed="false">
      <c r="A207" s="0" t="n">
        <v>199</v>
      </c>
      <c r="B207" s="0" t="n">
        <f aca="true">IF(RAND()&lt;$B$6,NORMINV(RAND(),$B$2,$B$4),NORMINV(RAND(),$B$1,$B$3))</f>
        <v>32.2578591771597</v>
      </c>
    </row>
    <row r="208" customFormat="false" ht="13.85" hidden="false" customHeight="false" outlineLevel="0" collapsed="false">
      <c r="A208" s="0" t="n">
        <v>200</v>
      </c>
      <c r="B208" s="0" t="n">
        <f aca="true">IF(RAND()&lt;$B$6,NORMINV(RAND(),$B$2,$B$4),NORMINV(RAND(),$B$1,$B$3))</f>
        <v>14.4705264129052</v>
      </c>
    </row>
    <row r="209" customFormat="false" ht="13.85" hidden="false" customHeight="false" outlineLevel="0" collapsed="false">
      <c r="A209" s="0" t="n">
        <v>201</v>
      </c>
      <c r="B209" s="0" t="n">
        <f aca="true">IF(RAND()&lt;$B$6,NORMINV(RAND(),$B$2,$B$4),NORMINV(RAND(),$B$1,$B$3))</f>
        <v>14.5361323603498</v>
      </c>
    </row>
    <row r="210" customFormat="false" ht="13.85" hidden="false" customHeight="false" outlineLevel="0" collapsed="false">
      <c r="A210" s="0" t="n">
        <v>202</v>
      </c>
      <c r="B210" s="0" t="n">
        <f aca="true">IF(RAND()&lt;$B$6,NORMINV(RAND(),$B$2,$B$4),NORMINV(RAND(),$B$1,$B$3))</f>
        <v>10.5002843753021</v>
      </c>
    </row>
    <row r="211" customFormat="false" ht="13.85" hidden="false" customHeight="false" outlineLevel="0" collapsed="false">
      <c r="A211" s="0" t="n">
        <v>203</v>
      </c>
      <c r="B211" s="0" t="n">
        <f aca="true">IF(RAND()&lt;$B$6,NORMINV(RAND(),$B$2,$B$4),NORMINV(RAND(),$B$1,$B$3))</f>
        <v>21.4883388267512</v>
      </c>
    </row>
    <row r="212" customFormat="false" ht="13.85" hidden="false" customHeight="false" outlineLevel="0" collapsed="false">
      <c r="A212" s="0" t="n">
        <v>204</v>
      </c>
      <c r="B212" s="0" t="n">
        <f aca="true">IF(RAND()&lt;$B$6,NORMINV(RAND(),$B$2,$B$4),NORMINV(RAND(),$B$1,$B$3))</f>
        <v>17.9131734426954</v>
      </c>
    </row>
    <row r="213" customFormat="false" ht="13.85" hidden="false" customHeight="false" outlineLevel="0" collapsed="false">
      <c r="A213" s="0" t="n">
        <v>205</v>
      </c>
      <c r="B213" s="0" t="n">
        <f aca="true">IF(RAND()&lt;$B$6,NORMINV(RAND(),$B$2,$B$4),NORMINV(RAND(),$B$1,$B$3))</f>
        <v>15.0861291681671</v>
      </c>
    </row>
    <row r="214" customFormat="false" ht="13.85" hidden="false" customHeight="false" outlineLevel="0" collapsed="false">
      <c r="A214" s="0" t="n">
        <v>206</v>
      </c>
      <c r="B214" s="0" t="n">
        <f aca="true">IF(RAND()&lt;$B$6,NORMINV(RAND(),$B$2,$B$4),NORMINV(RAND(),$B$1,$B$3))</f>
        <v>18.003101858753</v>
      </c>
    </row>
    <row r="215" customFormat="false" ht="13.85" hidden="false" customHeight="false" outlineLevel="0" collapsed="false">
      <c r="A215" s="0" t="n">
        <v>207</v>
      </c>
      <c r="B215" s="0" t="n">
        <f aca="true">IF(RAND()&lt;$B$6,NORMINV(RAND(),$B$2,$B$4),NORMINV(RAND(),$B$1,$B$3))</f>
        <v>33.6736187666817</v>
      </c>
    </row>
    <row r="216" customFormat="false" ht="13.85" hidden="false" customHeight="false" outlineLevel="0" collapsed="false">
      <c r="A216" s="0" t="n">
        <v>208</v>
      </c>
      <c r="B216" s="0" t="n">
        <f aca="true">IF(RAND()&lt;$B$6,NORMINV(RAND(),$B$2,$B$4),NORMINV(RAND(),$B$1,$B$3))</f>
        <v>16.9727092958984</v>
      </c>
    </row>
    <row r="217" customFormat="false" ht="13.85" hidden="false" customHeight="false" outlineLevel="0" collapsed="false">
      <c r="A217" s="0" t="n">
        <v>209</v>
      </c>
      <c r="B217" s="0" t="n">
        <f aca="true">IF(RAND()&lt;$B$6,NORMINV(RAND(),$B$2,$B$4),NORMINV(RAND(),$B$1,$B$3))</f>
        <v>14.4007945656754</v>
      </c>
    </row>
    <row r="218" customFormat="false" ht="13.85" hidden="false" customHeight="false" outlineLevel="0" collapsed="false">
      <c r="A218" s="0" t="n">
        <v>210</v>
      </c>
      <c r="B218" s="0" t="n">
        <f aca="true">IF(RAND()&lt;$B$6,NORMINV(RAND(),$B$2,$B$4),NORMINV(RAND(),$B$1,$B$3))</f>
        <v>13.7536287702029</v>
      </c>
    </row>
    <row r="219" customFormat="false" ht="13.85" hidden="false" customHeight="false" outlineLevel="0" collapsed="false">
      <c r="A219" s="0" t="n">
        <v>211</v>
      </c>
      <c r="B219" s="0" t="n">
        <f aca="true">IF(RAND()&lt;$B$6,NORMINV(RAND(),$B$2,$B$4),NORMINV(RAND(),$B$1,$B$3))</f>
        <v>7.9384202586419</v>
      </c>
    </row>
    <row r="220" customFormat="false" ht="13.85" hidden="false" customHeight="false" outlineLevel="0" collapsed="false">
      <c r="A220" s="0" t="n">
        <v>212</v>
      </c>
      <c r="B220" s="0" t="n">
        <f aca="true">IF(RAND()&lt;$B$6,NORMINV(RAND(),$B$2,$B$4),NORMINV(RAND(),$B$1,$B$3))</f>
        <v>-0.471991498188032</v>
      </c>
    </row>
    <row r="221" customFormat="false" ht="13.85" hidden="false" customHeight="false" outlineLevel="0" collapsed="false">
      <c r="A221" s="0" t="n">
        <v>213</v>
      </c>
      <c r="B221" s="0" t="n">
        <f aca="true">IF(RAND()&lt;$B$6,NORMINV(RAND(),$B$2,$B$4),NORMINV(RAND(),$B$1,$B$3))</f>
        <v>14.1447955913523</v>
      </c>
    </row>
    <row r="222" customFormat="false" ht="13.85" hidden="false" customHeight="false" outlineLevel="0" collapsed="false">
      <c r="A222" s="0" t="n">
        <v>214</v>
      </c>
      <c r="B222" s="0" t="n">
        <f aca="true">IF(RAND()&lt;$B$6,NORMINV(RAND(),$B$2,$B$4),NORMINV(RAND(),$B$1,$B$3))</f>
        <v>12.655887577335</v>
      </c>
    </row>
    <row r="223" customFormat="false" ht="13.85" hidden="false" customHeight="false" outlineLevel="0" collapsed="false">
      <c r="A223" s="0" t="n">
        <v>215</v>
      </c>
      <c r="B223" s="0" t="n">
        <f aca="true">IF(RAND()&lt;$B$6,NORMINV(RAND(),$B$2,$B$4),NORMINV(RAND(),$B$1,$B$3))</f>
        <v>12.5723772991118</v>
      </c>
    </row>
    <row r="224" customFormat="false" ht="13.85" hidden="false" customHeight="false" outlineLevel="0" collapsed="false">
      <c r="A224" s="0" t="n">
        <v>216</v>
      </c>
      <c r="B224" s="0" t="n">
        <f aca="true">IF(RAND()&lt;$B$6,NORMINV(RAND(),$B$2,$B$4),NORMINV(RAND(),$B$1,$B$3))</f>
        <v>13.5447731982148</v>
      </c>
    </row>
    <row r="225" customFormat="false" ht="13.85" hidden="false" customHeight="false" outlineLevel="0" collapsed="false">
      <c r="A225" s="0" t="n">
        <v>217</v>
      </c>
      <c r="B225" s="0" t="n">
        <f aca="true">IF(RAND()&lt;$B$6,NORMINV(RAND(),$B$2,$B$4),NORMINV(RAND(),$B$1,$B$3))</f>
        <v>13.7486030499685</v>
      </c>
    </row>
    <row r="226" customFormat="false" ht="13.85" hidden="false" customHeight="false" outlineLevel="0" collapsed="false">
      <c r="A226" s="0" t="n">
        <v>218</v>
      </c>
      <c r="B226" s="0" t="n">
        <f aca="true">IF(RAND()&lt;$B$6,NORMINV(RAND(),$B$2,$B$4),NORMINV(RAND(),$B$1,$B$3))</f>
        <v>14.8213263431956</v>
      </c>
    </row>
    <row r="227" customFormat="false" ht="13.85" hidden="false" customHeight="false" outlineLevel="0" collapsed="false">
      <c r="A227" s="0" t="n">
        <v>219</v>
      </c>
      <c r="B227" s="0" t="n">
        <f aca="true">IF(RAND()&lt;$B$6,NORMINV(RAND(),$B$2,$B$4),NORMINV(RAND(),$B$1,$B$3))</f>
        <v>7.29335350197291</v>
      </c>
    </row>
    <row r="228" customFormat="false" ht="13.85" hidden="false" customHeight="false" outlineLevel="0" collapsed="false">
      <c r="A228" s="0" t="n">
        <v>220</v>
      </c>
      <c r="B228" s="0" t="n">
        <f aca="true">IF(RAND()&lt;$B$6,NORMINV(RAND(),$B$2,$B$4),NORMINV(RAND(),$B$1,$B$3))</f>
        <v>2.87923304544952</v>
      </c>
    </row>
    <row r="229" customFormat="false" ht="13.85" hidden="false" customHeight="false" outlineLevel="0" collapsed="false">
      <c r="A229" s="0" t="n">
        <v>221</v>
      </c>
      <c r="B229" s="0" t="n">
        <f aca="true">IF(RAND()&lt;$B$6,NORMINV(RAND(),$B$2,$B$4),NORMINV(RAND(),$B$1,$B$3))</f>
        <v>10.0631152757344</v>
      </c>
    </row>
    <row r="230" customFormat="false" ht="13.85" hidden="false" customHeight="false" outlineLevel="0" collapsed="false">
      <c r="A230" s="0" t="n">
        <v>222</v>
      </c>
      <c r="B230" s="0" t="n">
        <f aca="true">IF(RAND()&lt;$B$6,NORMINV(RAND(),$B$2,$B$4),NORMINV(RAND(),$B$1,$B$3))</f>
        <v>34.1298676291468</v>
      </c>
    </row>
    <row r="231" customFormat="false" ht="13.85" hidden="false" customHeight="false" outlineLevel="0" collapsed="false">
      <c r="A231" s="0" t="n">
        <v>223</v>
      </c>
      <c r="B231" s="0" t="n">
        <f aca="true">IF(RAND()&lt;$B$6,NORMINV(RAND(),$B$2,$B$4),NORMINV(RAND(),$B$1,$B$3))</f>
        <v>4.94990444870362</v>
      </c>
    </row>
    <row r="232" customFormat="false" ht="13.85" hidden="false" customHeight="false" outlineLevel="0" collapsed="false">
      <c r="A232" s="0" t="n">
        <v>224</v>
      </c>
      <c r="B232" s="0" t="n">
        <f aca="true">IF(RAND()&lt;$B$6,NORMINV(RAND(),$B$2,$B$4),NORMINV(RAND(),$B$1,$B$3))</f>
        <v>18.0274897707645</v>
      </c>
    </row>
    <row r="233" customFormat="false" ht="13.85" hidden="false" customHeight="false" outlineLevel="0" collapsed="false">
      <c r="A233" s="0" t="n">
        <v>225</v>
      </c>
      <c r="B233" s="0" t="n">
        <f aca="true">IF(RAND()&lt;$B$6,NORMINV(RAND(),$B$2,$B$4),NORMINV(RAND(),$B$1,$B$3))</f>
        <v>18.2465256625199</v>
      </c>
    </row>
    <row r="234" customFormat="false" ht="13.85" hidden="false" customHeight="false" outlineLevel="0" collapsed="false">
      <c r="A234" s="0" t="n">
        <v>226</v>
      </c>
      <c r="B234" s="0" t="n">
        <f aca="true">IF(RAND()&lt;$B$6,NORMINV(RAND(),$B$2,$B$4),NORMINV(RAND(),$B$1,$B$3))</f>
        <v>16.5473994008503</v>
      </c>
    </row>
    <row r="235" customFormat="false" ht="13.85" hidden="false" customHeight="false" outlineLevel="0" collapsed="false">
      <c r="A235" s="0" t="n">
        <v>227</v>
      </c>
      <c r="B235" s="0" t="n">
        <f aca="true">IF(RAND()&lt;$B$6,NORMINV(RAND(),$B$2,$B$4),NORMINV(RAND(),$B$1,$B$3))</f>
        <v>22.3195543894003</v>
      </c>
    </row>
    <row r="236" customFormat="false" ht="13.85" hidden="false" customHeight="false" outlineLevel="0" collapsed="false">
      <c r="A236" s="0" t="n">
        <v>228</v>
      </c>
      <c r="B236" s="0" t="n">
        <f aca="true">IF(RAND()&lt;$B$6,NORMINV(RAND(),$B$2,$B$4),NORMINV(RAND(),$B$1,$B$3))</f>
        <v>8.91643949226737</v>
      </c>
    </row>
    <row r="237" customFormat="false" ht="13.85" hidden="false" customHeight="false" outlineLevel="0" collapsed="false">
      <c r="A237" s="0" t="n">
        <v>229</v>
      </c>
      <c r="B237" s="0" t="n">
        <f aca="true">IF(RAND()&lt;$B$6,NORMINV(RAND(),$B$2,$B$4),NORMINV(RAND(),$B$1,$B$3))</f>
        <v>13.4076109870138</v>
      </c>
    </row>
    <row r="238" customFormat="false" ht="13.85" hidden="false" customHeight="false" outlineLevel="0" collapsed="false">
      <c r="A238" s="0" t="n">
        <v>230</v>
      </c>
      <c r="B238" s="0" t="n">
        <f aca="true">IF(RAND()&lt;$B$6,NORMINV(RAND(),$B$2,$B$4),NORMINV(RAND(),$B$1,$B$3))</f>
        <v>14.604280637618</v>
      </c>
    </row>
    <row r="239" customFormat="false" ht="13.85" hidden="false" customHeight="false" outlineLevel="0" collapsed="false">
      <c r="A239" s="0" t="n">
        <v>231</v>
      </c>
      <c r="B239" s="0" t="n">
        <f aca="true">IF(RAND()&lt;$B$6,NORMINV(RAND(),$B$2,$B$4),NORMINV(RAND(),$B$1,$B$3))</f>
        <v>17.8335470959004</v>
      </c>
    </row>
    <row r="240" customFormat="false" ht="13.85" hidden="false" customHeight="false" outlineLevel="0" collapsed="false">
      <c r="A240" s="0" t="n">
        <v>232</v>
      </c>
      <c r="B240" s="0" t="n">
        <f aca="true">IF(RAND()&lt;$B$6,NORMINV(RAND(),$B$2,$B$4),NORMINV(RAND(),$B$1,$B$3))</f>
        <v>21.4162180649305</v>
      </c>
    </row>
    <row r="241" customFormat="false" ht="13.85" hidden="false" customHeight="false" outlineLevel="0" collapsed="false">
      <c r="A241" s="0" t="n">
        <v>233</v>
      </c>
      <c r="B241" s="0" t="n">
        <f aca="true">IF(RAND()&lt;$B$6,NORMINV(RAND(),$B$2,$B$4),NORMINV(RAND(),$B$1,$B$3))</f>
        <v>11.1694805866084</v>
      </c>
    </row>
    <row r="242" customFormat="false" ht="13.85" hidden="false" customHeight="false" outlineLevel="0" collapsed="false">
      <c r="A242" s="0" t="n">
        <v>234</v>
      </c>
      <c r="B242" s="0" t="n">
        <f aca="true">IF(RAND()&lt;$B$6,NORMINV(RAND(),$B$2,$B$4),NORMINV(RAND(),$B$1,$B$3))</f>
        <v>25.5029886363889</v>
      </c>
    </row>
    <row r="243" customFormat="false" ht="13.85" hidden="false" customHeight="false" outlineLevel="0" collapsed="false">
      <c r="A243" s="0" t="n">
        <v>235</v>
      </c>
      <c r="B243" s="0" t="n">
        <f aca="true">IF(RAND()&lt;$B$6,NORMINV(RAND(),$B$2,$B$4),NORMINV(RAND(),$B$1,$B$3))</f>
        <v>10.8649364661528</v>
      </c>
    </row>
    <row r="244" customFormat="false" ht="13.85" hidden="false" customHeight="false" outlineLevel="0" collapsed="false">
      <c r="A244" s="0" t="n">
        <v>236</v>
      </c>
      <c r="B244" s="0" t="n">
        <f aca="true">IF(RAND()&lt;$B$6,NORMINV(RAND(),$B$2,$B$4),NORMINV(RAND(),$B$1,$B$3))</f>
        <v>19.028292171887</v>
      </c>
    </row>
    <row r="245" customFormat="false" ht="13.85" hidden="false" customHeight="false" outlineLevel="0" collapsed="false">
      <c r="A245" s="0" t="n">
        <v>237</v>
      </c>
      <c r="B245" s="0" t="n">
        <f aca="true">IF(RAND()&lt;$B$6,NORMINV(RAND(),$B$2,$B$4),NORMINV(RAND(),$B$1,$B$3))</f>
        <v>19.3912880036769</v>
      </c>
    </row>
    <row r="246" customFormat="false" ht="13.85" hidden="false" customHeight="false" outlineLevel="0" collapsed="false">
      <c r="A246" s="0" t="n">
        <v>238</v>
      </c>
      <c r="B246" s="0" t="n">
        <f aca="true">IF(RAND()&lt;$B$6,NORMINV(RAND(),$B$2,$B$4),NORMINV(RAND(),$B$1,$B$3))</f>
        <v>13.5636069882844</v>
      </c>
    </row>
    <row r="247" customFormat="false" ht="13.85" hidden="false" customHeight="false" outlineLevel="0" collapsed="false">
      <c r="A247" s="0" t="n">
        <v>239</v>
      </c>
      <c r="B247" s="0" t="n">
        <f aca="true">IF(RAND()&lt;$B$6,NORMINV(RAND(),$B$2,$B$4),NORMINV(RAND(),$B$1,$B$3))</f>
        <v>11.1910043208341</v>
      </c>
    </row>
    <row r="248" customFormat="false" ht="13.85" hidden="false" customHeight="false" outlineLevel="0" collapsed="false">
      <c r="A248" s="0" t="n">
        <v>240</v>
      </c>
      <c r="B248" s="0" t="n">
        <f aca="true">IF(RAND()&lt;$B$6,NORMINV(RAND(),$B$2,$B$4),NORMINV(RAND(),$B$1,$B$3))</f>
        <v>13.7877052585198</v>
      </c>
    </row>
    <row r="249" customFormat="false" ht="13.85" hidden="false" customHeight="false" outlineLevel="0" collapsed="false">
      <c r="A249" s="0" t="n">
        <v>241</v>
      </c>
      <c r="B249" s="0" t="n">
        <f aca="true">IF(RAND()&lt;$B$6,NORMINV(RAND(),$B$2,$B$4),NORMINV(RAND(),$B$1,$B$3))</f>
        <v>17.8596689429633</v>
      </c>
    </row>
    <row r="250" customFormat="false" ht="13.85" hidden="false" customHeight="false" outlineLevel="0" collapsed="false">
      <c r="A250" s="0" t="n">
        <v>242</v>
      </c>
      <c r="B250" s="0" t="n">
        <f aca="true">IF(RAND()&lt;$B$6,NORMINV(RAND(),$B$2,$B$4),NORMINV(RAND(),$B$1,$B$3))</f>
        <v>7.56396928205876</v>
      </c>
    </row>
    <row r="251" customFormat="false" ht="13.85" hidden="false" customHeight="false" outlineLevel="0" collapsed="false">
      <c r="A251" s="0" t="n">
        <v>243</v>
      </c>
      <c r="B251" s="0" t="n">
        <f aca="true">IF(RAND()&lt;$B$6,NORMINV(RAND(),$B$2,$B$4),NORMINV(RAND(),$B$1,$B$3))</f>
        <v>0.845797997848875</v>
      </c>
    </row>
    <row r="252" customFormat="false" ht="13.85" hidden="false" customHeight="false" outlineLevel="0" collapsed="false">
      <c r="A252" s="0" t="n">
        <v>244</v>
      </c>
      <c r="B252" s="0" t="n">
        <f aca="true">IF(RAND()&lt;$B$6,NORMINV(RAND(),$B$2,$B$4),NORMINV(RAND(),$B$1,$B$3))</f>
        <v>11.4312776311451</v>
      </c>
    </row>
    <row r="253" customFormat="false" ht="13.85" hidden="false" customHeight="false" outlineLevel="0" collapsed="false">
      <c r="A253" s="0" t="n">
        <v>245</v>
      </c>
      <c r="B253" s="0" t="n">
        <f aca="true">IF(RAND()&lt;$B$6,NORMINV(RAND(),$B$2,$B$4),NORMINV(RAND(),$B$1,$B$3))</f>
        <v>11.5434781756366</v>
      </c>
    </row>
    <row r="254" customFormat="false" ht="13.85" hidden="false" customHeight="false" outlineLevel="0" collapsed="false">
      <c r="A254" s="0" t="n">
        <v>246</v>
      </c>
      <c r="B254" s="0" t="n">
        <f aca="true">IF(RAND()&lt;$B$6,NORMINV(RAND(),$B$2,$B$4),NORMINV(RAND(),$B$1,$B$3))</f>
        <v>7.91610668758339</v>
      </c>
    </row>
    <row r="255" customFormat="false" ht="13.85" hidden="false" customHeight="false" outlineLevel="0" collapsed="false">
      <c r="A255" s="0" t="n">
        <v>247</v>
      </c>
      <c r="B255" s="0" t="n">
        <f aca="true">IF(RAND()&lt;$B$6,NORMINV(RAND(),$B$2,$B$4),NORMINV(RAND(),$B$1,$B$3))</f>
        <v>5.48237743410766</v>
      </c>
    </row>
    <row r="256" customFormat="false" ht="13.85" hidden="false" customHeight="false" outlineLevel="0" collapsed="false">
      <c r="A256" s="0" t="n">
        <v>248</v>
      </c>
      <c r="B256" s="0" t="n">
        <f aca="true">IF(RAND()&lt;$B$6,NORMINV(RAND(),$B$2,$B$4),NORMINV(RAND(),$B$1,$B$3))</f>
        <v>11.3129463356357</v>
      </c>
    </row>
    <row r="257" customFormat="false" ht="13.85" hidden="false" customHeight="false" outlineLevel="0" collapsed="false">
      <c r="A257" s="0" t="n">
        <v>249</v>
      </c>
      <c r="B257" s="0" t="n">
        <f aca="true">IF(RAND()&lt;$B$6,NORMINV(RAND(),$B$2,$B$4),NORMINV(RAND(),$B$1,$B$3))</f>
        <v>8.19414217630199</v>
      </c>
    </row>
    <row r="258" customFormat="false" ht="13.85" hidden="false" customHeight="false" outlineLevel="0" collapsed="false">
      <c r="A258" s="0" t="n">
        <v>250</v>
      </c>
      <c r="B258" s="0" t="n">
        <f aca="true">IF(RAND()&lt;$B$6,NORMINV(RAND(),$B$2,$B$4),NORMINV(RAND(),$B$1,$B$3))</f>
        <v>14.9571911527921</v>
      </c>
    </row>
    <row r="259" customFormat="false" ht="13.85" hidden="false" customHeight="false" outlineLevel="0" collapsed="false">
      <c r="A259" s="0" t="n">
        <v>251</v>
      </c>
      <c r="B259" s="0" t="n">
        <f aca="true">IF(RAND()&lt;$B$6,NORMINV(RAND(),$B$2,$B$4),NORMINV(RAND(),$B$1,$B$3))</f>
        <v>11.9399580441716</v>
      </c>
    </row>
    <row r="260" customFormat="false" ht="13.85" hidden="false" customHeight="false" outlineLevel="0" collapsed="false">
      <c r="A260" s="0" t="n">
        <v>252</v>
      </c>
      <c r="B260" s="0" t="n">
        <f aca="true">IF(RAND()&lt;$B$6,NORMINV(RAND(),$B$2,$B$4),NORMINV(RAND(),$B$1,$B$3))</f>
        <v>15.6460639498695</v>
      </c>
    </row>
    <row r="261" customFormat="false" ht="13.85" hidden="false" customHeight="false" outlineLevel="0" collapsed="false">
      <c r="A261" s="0" t="n">
        <v>253</v>
      </c>
      <c r="B261" s="0" t="n">
        <f aca="true">IF(RAND()&lt;$B$6,NORMINV(RAND(),$B$2,$B$4),NORMINV(RAND(),$B$1,$B$3))</f>
        <v>8.32345703495455</v>
      </c>
    </row>
    <row r="262" customFormat="false" ht="13.85" hidden="false" customHeight="false" outlineLevel="0" collapsed="false">
      <c r="A262" s="0" t="n">
        <v>254</v>
      </c>
      <c r="B262" s="0" t="n">
        <f aca="true">IF(RAND()&lt;$B$6,NORMINV(RAND(),$B$2,$B$4),NORMINV(RAND(),$B$1,$B$3))</f>
        <v>8.26671536455255</v>
      </c>
    </row>
    <row r="263" customFormat="false" ht="13.85" hidden="false" customHeight="false" outlineLevel="0" collapsed="false">
      <c r="A263" s="0" t="n">
        <v>255</v>
      </c>
      <c r="B263" s="0" t="n">
        <f aca="true">IF(RAND()&lt;$B$6,NORMINV(RAND(),$B$2,$B$4),NORMINV(RAND(),$B$1,$B$3))</f>
        <v>11.1785203658006</v>
      </c>
    </row>
    <row r="264" customFormat="false" ht="13.85" hidden="false" customHeight="false" outlineLevel="0" collapsed="false">
      <c r="A264" s="0" t="n">
        <v>256</v>
      </c>
      <c r="B264" s="0" t="n">
        <f aca="true">IF(RAND()&lt;$B$6,NORMINV(RAND(),$B$2,$B$4),NORMINV(RAND(),$B$1,$B$3))</f>
        <v>9.61590636199579</v>
      </c>
    </row>
    <row r="265" customFormat="false" ht="13.85" hidden="false" customHeight="false" outlineLevel="0" collapsed="false">
      <c r="A265" s="0" t="n">
        <v>257</v>
      </c>
      <c r="B265" s="0" t="n">
        <f aca="true">IF(RAND()&lt;$B$6,NORMINV(RAND(),$B$2,$B$4),NORMINV(RAND(),$B$1,$B$3))</f>
        <v>28.9307677573288</v>
      </c>
    </row>
    <row r="266" customFormat="false" ht="13.85" hidden="false" customHeight="false" outlineLevel="0" collapsed="false">
      <c r="A266" s="0" t="n">
        <v>258</v>
      </c>
      <c r="B266" s="0" t="n">
        <f aca="true">IF(RAND()&lt;$B$6,NORMINV(RAND(),$B$2,$B$4),NORMINV(RAND(),$B$1,$B$3))</f>
        <v>17.4778796450771</v>
      </c>
    </row>
    <row r="267" customFormat="false" ht="13.85" hidden="false" customHeight="false" outlineLevel="0" collapsed="false">
      <c r="A267" s="0" t="n">
        <v>259</v>
      </c>
      <c r="B267" s="0" t="n">
        <f aca="true">IF(RAND()&lt;$B$6,NORMINV(RAND(),$B$2,$B$4),NORMINV(RAND(),$B$1,$B$3))</f>
        <v>14.3526459969478</v>
      </c>
    </row>
    <row r="268" customFormat="false" ht="13.85" hidden="false" customHeight="false" outlineLevel="0" collapsed="false">
      <c r="A268" s="0" t="n">
        <v>260</v>
      </c>
      <c r="B268" s="0" t="n">
        <f aca="true">IF(RAND()&lt;$B$6,NORMINV(RAND(),$B$2,$B$4),NORMINV(RAND(),$B$1,$B$3))</f>
        <v>18.379681975423</v>
      </c>
    </row>
    <row r="269" customFormat="false" ht="13.85" hidden="false" customHeight="false" outlineLevel="0" collapsed="false">
      <c r="A269" s="0" t="n">
        <v>261</v>
      </c>
      <c r="B269" s="0" t="n">
        <f aca="true">IF(RAND()&lt;$B$6,NORMINV(RAND(),$B$2,$B$4),NORMINV(RAND(),$B$1,$B$3))</f>
        <v>0.412374386879572</v>
      </c>
    </row>
    <row r="270" customFormat="false" ht="13.85" hidden="false" customHeight="false" outlineLevel="0" collapsed="false">
      <c r="A270" s="0" t="n">
        <v>262</v>
      </c>
      <c r="B270" s="0" t="n">
        <f aca="true">IF(RAND()&lt;$B$6,NORMINV(RAND(),$B$2,$B$4),NORMINV(RAND(),$B$1,$B$3))</f>
        <v>14.952432571261</v>
      </c>
    </row>
    <row r="271" customFormat="false" ht="13.85" hidden="false" customHeight="false" outlineLevel="0" collapsed="false">
      <c r="A271" s="0" t="n">
        <v>263</v>
      </c>
      <c r="B271" s="0" t="n">
        <f aca="true">IF(RAND()&lt;$B$6,NORMINV(RAND(),$B$2,$B$4),NORMINV(RAND(),$B$1,$B$3))</f>
        <v>16.0618775463021</v>
      </c>
    </row>
    <row r="272" customFormat="false" ht="13.85" hidden="false" customHeight="false" outlineLevel="0" collapsed="false">
      <c r="A272" s="0" t="n">
        <v>264</v>
      </c>
      <c r="B272" s="0" t="n">
        <f aca="true">IF(RAND()&lt;$B$6,NORMINV(RAND(),$B$2,$B$4),NORMINV(RAND(),$B$1,$B$3))</f>
        <v>16.0074750185344</v>
      </c>
    </row>
    <row r="273" customFormat="false" ht="13.85" hidden="false" customHeight="false" outlineLevel="0" collapsed="false">
      <c r="A273" s="0" t="n">
        <v>265</v>
      </c>
      <c r="B273" s="0" t="n">
        <f aca="true">IF(RAND()&lt;$B$6,NORMINV(RAND(),$B$2,$B$4),NORMINV(RAND(),$B$1,$B$3))</f>
        <v>17.3015371261656</v>
      </c>
    </row>
    <row r="274" customFormat="false" ht="13.85" hidden="false" customHeight="false" outlineLevel="0" collapsed="false">
      <c r="A274" s="0" t="n">
        <v>266</v>
      </c>
      <c r="B274" s="0" t="n">
        <f aca="true">IF(RAND()&lt;$B$6,NORMINV(RAND(),$B$2,$B$4),NORMINV(RAND(),$B$1,$B$3))</f>
        <v>4.60650584412326</v>
      </c>
    </row>
    <row r="275" customFormat="false" ht="13.85" hidden="false" customHeight="false" outlineLevel="0" collapsed="false">
      <c r="A275" s="0" t="n">
        <v>267</v>
      </c>
      <c r="B275" s="0" t="n">
        <f aca="true">IF(RAND()&lt;$B$6,NORMINV(RAND(),$B$2,$B$4),NORMINV(RAND(),$B$1,$B$3))</f>
        <v>18.7818975087922</v>
      </c>
    </row>
    <row r="276" customFormat="false" ht="13.85" hidden="false" customHeight="false" outlineLevel="0" collapsed="false">
      <c r="A276" s="0" t="n">
        <v>268</v>
      </c>
      <c r="B276" s="0" t="n">
        <f aca="true">IF(RAND()&lt;$B$6,NORMINV(RAND(),$B$2,$B$4),NORMINV(RAND(),$B$1,$B$3))</f>
        <v>39.265205451945</v>
      </c>
    </row>
    <row r="277" customFormat="false" ht="13.85" hidden="false" customHeight="false" outlineLevel="0" collapsed="false">
      <c r="A277" s="0" t="n">
        <v>269</v>
      </c>
      <c r="B277" s="0" t="n">
        <f aca="true">IF(RAND()&lt;$B$6,NORMINV(RAND(),$B$2,$B$4),NORMINV(RAND(),$B$1,$B$3))</f>
        <v>15.495121603187</v>
      </c>
    </row>
    <row r="278" customFormat="false" ht="13.85" hidden="false" customHeight="false" outlineLevel="0" collapsed="false">
      <c r="A278" s="0" t="n">
        <v>270</v>
      </c>
      <c r="B278" s="0" t="n">
        <f aca="true">IF(RAND()&lt;$B$6,NORMINV(RAND(),$B$2,$B$4),NORMINV(RAND(),$B$1,$B$3))</f>
        <v>17.2797405538228</v>
      </c>
    </row>
    <row r="279" customFormat="false" ht="13.85" hidden="false" customHeight="false" outlineLevel="0" collapsed="false">
      <c r="A279" s="0" t="n">
        <v>271</v>
      </c>
      <c r="B279" s="0" t="n">
        <f aca="true">IF(RAND()&lt;$B$6,NORMINV(RAND(),$B$2,$B$4),NORMINV(RAND(),$B$1,$B$3))</f>
        <v>19.610351285744</v>
      </c>
    </row>
    <row r="280" customFormat="false" ht="13.85" hidden="false" customHeight="false" outlineLevel="0" collapsed="false">
      <c r="A280" s="0" t="n">
        <v>272</v>
      </c>
      <c r="B280" s="0" t="n">
        <f aca="true">IF(RAND()&lt;$B$6,NORMINV(RAND(),$B$2,$B$4),NORMINV(RAND(),$B$1,$B$3))</f>
        <v>8.32903808812936</v>
      </c>
    </row>
    <row r="281" customFormat="false" ht="13.85" hidden="false" customHeight="false" outlineLevel="0" collapsed="false">
      <c r="A281" s="0" t="n">
        <v>273</v>
      </c>
      <c r="B281" s="0" t="n">
        <f aca="true">IF(RAND()&lt;$B$6,NORMINV(RAND(),$B$2,$B$4),NORMINV(RAND(),$B$1,$B$3))</f>
        <v>32.3216778441858</v>
      </c>
    </row>
    <row r="282" customFormat="false" ht="13.85" hidden="false" customHeight="false" outlineLevel="0" collapsed="false">
      <c r="A282" s="0" t="n">
        <v>274</v>
      </c>
      <c r="B282" s="0" t="n">
        <f aca="true">IF(RAND()&lt;$B$6,NORMINV(RAND(),$B$2,$B$4),NORMINV(RAND(),$B$1,$B$3))</f>
        <v>17.0683007689891</v>
      </c>
    </row>
    <row r="283" customFormat="false" ht="13.85" hidden="false" customHeight="false" outlineLevel="0" collapsed="false">
      <c r="A283" s="0" t="n">
        <v>275</v>
      </c>
      <c r="B283" s="0" t="n">
        <f aca="true">IF(RAND()&lt;$B$6,NORMINV(RAND(),$B$2,$B$4),NORMINV(RAND(),$B$1,$B$3))</f>
        <v>24.6769883886613</v>
      </c>
    </row>
    <row r="284" customFormat="false" ht="13.85" hidden="false" customHeight="false" outlineLevel="0" collapsed="false">
      <c r="A284" s="0" t="n">
        <v>276</v>
      </c>
      <c r="B284" s="0" t="n">
        <f aca="true">IF(RAND()&lt;$B$6,NORMINV(RAND(),$B$2,$B$4),NORMINV(RAND(),$B$1,$B$3))</f>
        <v>29.5568330336958</v>
      </c>
    </row>
    <row r="285" customFormat="false" ht="13.85" hidden="false" customHeight="false" outlineLevel="0" collapsed="false">
      <c r="A285" s="0" t="n">
        <v>277</v>
      </c>
      <c r="B285" s="0" t="n">
        <f aca="true">IF(RAND()&lt;$B$6,NORMINV(RAND(),$B$2,$B$4),NORMINV(RAND(),$B$1,$B$3))</f>
        <v>17.1095250903238</v>
      </c>
    </row>
    <row r="286" customFormat="false" ht="13.85" hidden="false" customHeight="false" outlineLevel="0" collapsed="false">
      <c r="A286" s="0" t="n">
        <v>278</v>
      </c>
      <c r="B286" s="0" t="n">
        <f aca="true">IF(RAND()&lt;$B$6,NORMINV(RAND(),$B$2,$B$4),NORMINV(RAND(),$B$1,$B$3))</f>
        <v>13.1932629764323</v>
      </c>
    </row>
    <row r="287" customFormat="false" ht="13.85" hidden="false" customHeight="false" outlineLevel="0" collapsed="false">
      <c r="A287" s="0" t="n">
        <v>279</v>
      </c>
      <c r="B287" s="0" t="n">
        <f aca="true">IF(RAND()&lt;$B$6,NORMINV(RAND(),$B$2,$B$4),NORMINV(RAND(),$B$1,$B$3))</f>
        <v>19.8547452152113</v>
      </c>
    </row>
    <row r="288" customFormat="false" ht="13.85" hidden="false" customHeight="false" outlineLevel="0" collapsed="false">
      <c r="A288" s="0" t="n">
        <v>280</v>
      </c>
      <c r="B288" s="0" t="n">
        <f aca="true">IF(RAND()&lt;$B$6,NORMINV(RAND(),$B$2,$B$4),NORMINV(RAND(),$B$1,$B$3))</f>
        <v>9.96264878034076</v>
      </c>
    </row>
    <row r="289" customFormat="false" ht="13.85" hidden="false" customHeight="false" outlineLevel="0" collapsed="false">
      <c r="A289" s="0" t="n">
        <v>281</v>
      </c>
      <c r="B289" s="0" t="n">
        <f aca="true">IF(RAND()&lt;$B$6,NORMINV(RAND(),$B$2,$B$4),NORMINV(RAND(),$B$1,$B$3))</f>
        <v>9.82639208819533</v>
      </c>
    </row>
    <row r="290" customFormat="false" ht="13.85" hidden="false" customHeight="false" outlineLevel="0" collapsed="false">
      <c r="A290" s="0" t="n">
        <v>282</v>
      </c>
      <c r="B290" s="0" t="n">
        <f aca="true">IF(RAND()&lt;$B$6,NORMINV(RAND(),$B$2,$B$4),NORMINV(RAND(),$B$1,$B$3))</f>
        <v>10.3813239856704</v>
      </c>
    </row>
    <row r="291" customFormat="false" ht="13.85" hidden="false" customHeight="false" outlineLevel="0" collapsed="false">
      <c r="A291" s="0" t="n">
        <v>283</v>
      </c>
      <c r="B291" s="0" t="n">
        <f aca="true">IF(RAND()&lt;$B$6,NORMINV(RAND(),$B$2,$B$4),NORMINV(RAND(),$B$1,$B$3))</f>
        <v>7.26834736866106</v>
      </c>
    </row>
    <row r="292" customFormat="false" ht="13.85" hidden="false" customHeight="false" outlineLevel="0" collapsed="false">
      <c r="A292" s="0" t="n">
        <v>284</v>
      </c>
      <c r="B292" s="0" t="n">
        <f aca="true">IF(RAND()&lt;$B$6,NORMINV(RAND(),$B$2,$B$4),NORMINV(RAND(),$B$1,$B$3))</f>
        <v>13.0484756930254</v>
      </c>
    </row>
    <row r="293" customFormat="false" ht="13.85" hidden="false" customHeight="false" outlineLevel="0" collapsed="false">
      <c r="A293" s="0" t="n">
        <v>285</v>
      </c>
      <c r="B293" s="0" t="n">
        <f aca="true">IF(RAND()&lt;$B$6,NORMINV(RAND(),$B$2,$B$4),NORMINV(RAND(),$B$1,$B$3))</f>
        <v>6.97373111190736</v>
      </c>
    </row>
    <row r="294" customFormat="false" ht="13.85" hidden="false" customHeight="false" outlineLevel="0" collapsed="false">
      <c r="A294" s="0" t="n">
        <v>286</v>
      </c>
      <c r="B294" s="0" t="n">
        <f aca="true">IF(RAND()&lt;$B$6,NORMINV(RAND(),$B$2,$B$4),NORMINV(RAND(),$B$1,$B$3))</f>
        <v>30.8916936473173</v>
      </c>
    </row>
    <row r="295" customFormat="false" ht="13.85" hidden="false" customHeight="false" outlineLevel="0" collapsed="false">
      <c r="A295" s="0" t="n">
        <v>287</v>
      </c>
      <c r="B295" s="0" t="n">
        <f aca="true">IF(RAND()&lt;$B$6,NORMINV(RAND(),$B$2,$B$4),NORMINV(RAND(),$B$1,$B$3))</f>
        <v>18.3147346233335</v>
      </c>
    </row>
    <row r="296" customFormat="false" ht="13.85" hidden="false" customHeight="false" outlineLevel="0" collapsed="false">
      <c r="A296" s="0" t="n">
        <v>288</v>
      </c>
      <c r="B296" s="0" t="n">
        <f aca="true">IF(RAND()&lt;$B$6,NORMINV(RAND(),$B$2,$B$4),NORMINV(RAND(),$B$1,$B$3))</f>
        <v>3.66191554556584</v>
      </c>
    </row>
    <row r="297" customFormat="false" ht="13.85" hidden="false" customHeight="false" outlineLevel="0" collapsed="false">
      <c r="A297" s="0" t="n">
        <v>289</v>
      </c>
      <c r="B297" s="0" t="n">
        <f aca="true">IF(RAND()&lt;$B$6,NORMINV(RAND(),$B$2,$B$4),NORMINV(RAND(),$B$1,$B$3))</f>
        <v>14.796535883233</v>
      </c>
    </row>
    <row r="298" customFormat="false" ht="13.85" hidden="false" customHeight="false" outlineLevel="0" collapsed="false">
      <c r="A298" s="0" t="n">
        <v>290</v>
      </c>
      <c r="B298" s="0" t="n">
        <f aca="true">IF(RAND()&lt;$B$6,NORMINV(RAND(),$B$2,$B$4),NORMINV(RAND(),$B$1,$B$3))</f>
        <v>13.0399715274454</v>
      </c>
    </row>
    <row r="299" customFormat="false" ht="13.85" hidden="false" customHeight="false" outlineLevel="0" collapsed="false">
      <c r="A299" s="0" t="n">
        <v>291</v>
      </c>
      <c r="B299" s="0" t="n">
        <f aca="true">IF(RAND()&lt;$B$6,NORMINV(RAND(),$B$2,$B$4),NORMINV(RAND(),$B$1,$B$3))</f>
        <v>14.3866192549747</v>
      </c>
    </row>
    <row r="300" customFormat="false" ht="13.85" hidden="false" customHeight="false" outlineLevel="0" collapsed="false">
      <c r="A300" s="0" t="n">
        <v>292</v>
      </c>
      <c r="B300" s="0" t="n">
        <f aca="true">IF(RAND()&lt;$B$6,NORMINV(RAND(),$B$2,$B$4),NORMINV(RAND(),$B$1,$B$3))</f>
        <v>13.5759835820818</v>
      </c>
    </row>
    <row r="301" customFormat="false" ht="13.85" hidden="false" customHeight="false" outlineLevel="0" collapsed="false">
      <c r="A301" s="0" t="n">
        <v>293</v>
      </c>
      <c r="B301" s="0" t="n">
        <f aca="true">IF(RAND()&lt;$B$6,NORMINV(RAND(),$B$2,$B$4),NORMINV(RAND(),$B$1,$B$3))</f>
        <v>17.4356603879349</v>
      </c>
    </row>
    <row r="302" customFormat="false" ht="13.85" hidden="false" customHeight="false" outlineLevel="0" collapsed="false">
      <c r="A302" s="0" t="n">
        <v>294</v>
      </c>
      <c r="B302" s="0" t="n">
        <f aca="true">IF(RAND()&lt;$B$6,NORMINV(RAND(),$B$2,$B$4),NORMINV(RAND(),$B$1,$B$3))</f>
        <v>15.0085197780364</v>
      </c>
    </row>
    <row r="303" customFormat="false" ht="13.85" hidden="false" customHeight="false" outlineLevel="0" collapsed="false">
      <c r="A303" s="0" t="n">
        <v>295</v>
      </c>
      <c r="B303" s="0" t="n">
        <f aca="true">IF(RAND()&lt;$B$6,NORMINV(RAND(),$B$2,$B$4),NORMINV(RAND(),$B$1,$B$3))</f>
        <v>20.1183618079504</v>
      </c>
    </row>
    <row r="304" customFormat="false" ht="13.85" hidden="false" customHeight="false" outlineLevel="0" collapsed="false">
      <c r="A304" s="0" t="n">
        <v>296</v>
      </c>
      <c r="B304" s="0" t="n">
        <f aca="true">IF(RAND()&lt;$B$6,NORMINV(RAND(),$B$2,$B$4),NORMINV(RAND(),$B$1,$B$3))</f>
        <v>23.5929897301129</v>
      </c>
    </row>
    <row r="305" customFormat="false" ht="13.85" hidden="false" customHeight="false" outlineLevel="0" collapsed="false">
      <c r="A305" s="0" t="n">
        <v>297</v>
      </c>
      <c r="B305" s="0" t="n">
        <f aca="true">IF(RAND()&lt;$B$6,NORMINV(RAND(),$B$2,$B$4),NORMINV(RAND(),$B$1,$B$3))</f>
        <v>6.86424405970826</v>
      </c>
    </row>
    <row r="306" customFormat="false" ht="13.85" hidden="false" customHeight="false" outlineLevel="0" collapsed="false">
      <c r="A306" s="0" t="n">
        <v>298</v>
      </c>
      <c r="B306" s="0" t="n">
        <f aca="true">IF(RAND()&lt;$B$6,NORMINV(RAND(),$B$2,$B$4),NORMINV(RAND(),$B$1,$B$3))</f>
        <v>10.2126634728237</v>
      </c>
    </row>
    <row r="307" customFormat="false" ht="13.85" hidden="false" customHeight="false" outlineLevel="0" collapsed="false">
      <c r="A307" s="0" t="n">
        <v>299</v>
      </c>
      <c r="B307" s="0" t="n">
        <f aca="true">IF(RAND()&lt;$B$6,NORMINV(RAND(),$B$2,$B$4),NORMINV(RAND(),$B$1,$B$3))</f>
        <v>16.8656335091908</v>
      </c>
    </row>
    <row r="308" customFormat="false" ht="13.85" hidden="false" customHeight="false" outlineLevel="0" collapsed="false">
      <c r="A308" s="0" t="n">
        <v>300</v>
      </c>
      <c r="B308" s="0" t="n">
        <f aca="true">IF(RAND()&lt;$B$6,NORMINV(RAND(),$B$2,$B$4),NORMINV(RAND(),$B$1,$B$3))</f>
        <v>12.5426051728666</v>
      </c>
    </row>
    <row r="309" customFormat="false" ht="13.85" hidden="false" customHeight="false" outlineLevel="0" collapsed="false">
      <c r="A309" s="0" t="n">
        <v>301</v>
      </c>
      <c r="B309" s="0" t="n">
        <f aca="true">IF(RAND()&lt;$B$6,NORMINV(RAND(),$B$2,$B$4),NORMINV(RAND(),$B$1,$B$3))</f>
        <v>9.60992655334578</v>
      </c>
    </row>
    <row r="310" customFormat="false" ht="13.85" hidden="false" customHeight="false" outlineLevel="0" collapsed="false">
      <c r="A310" s="0" t="n">
        <v>302</v>
      </c>
      <c r="B310" s="0" t="n">
        <f aca="true">IF(RAND()&lt;$B$6,NORMINV(RAND(),$B$2,$B$4),NORMINV(RAND(),$B$1,$B$3))</f>
        <v>14.5064292525259</v>
      </c>
    </row>
    <row r="311" customFormat="false" ht="13.85" hidden="false" customHeight="false" outlineLevel="0" collapsed="false">
      <c r="A311" s="0" t="n">
        <v>303</v>
      </c>
      <c r="B311" s="0" t="n">
        <f aca="true">IF(RAND()&lt;$B$6,NORMINV(RAND(),$B$2,$B$4),NORMINV(RAND(),$B$1,$B$3))</f>
        <v>10.6331918251388</v>
      </c>
    </row>
    <row r="312" customFormat="false" ht="13.85" hidden="false" customHeight="false" outlineLevel="0" collapsed="false">
      <c r="A312" s="0" t="n">
        <v>304</v>
      </c>
      <c r="B312" s="0" t="n">
        <f aca="true">IF(RAND()&lt;$B$6,NORMINV(RAND(),$B$2,$B$4),NORMINV(RAND(),$B$1,$B$3))</f>
        <v>7.2152583859211</v>
      </c>
    </row>
    <row r="313" customFormat="false" ht="13.85" hidden="false" customHeight="false" outlineLevel="0" collapsed="false">
      <c r="A313" s="0" t="n">
        <v>305</v>
      </c>
      <c r="B313" s="0" t="n">
        <f aca="true">IF(RAND()&lt;$B$6,NORMINV(RAND(),$B$2,$B$4),NORMINV(RAND(),$B$1,$B$3))</f>
        <v>11.0788007532841</v>
      </c>
    </row>
    <row r="314" customFormat="false" ht="13.85" hidden="false" customHeight="false" outlineLevel="0" collapsed="false">
      <c r="A314" s="0" t="n">
        <v>306</v>
      </c>
      <c r="B314" s="0" t="n">
        <f aca="true">IF(RAND()&lt;$B$6,NORMINV(RAND(),$B$2,$B$4),NORMINV(RAND(),$B$1,$B$3))</f>
        <v>18.9582761243235</v>
      </c>
    </row>
    <row r="315" customFormat="false" ht="13.85" hidden="false" customHeight="false" outlineLevel="0" collapsed="false">
      <c r="A315" s="0" t="n">
        <v>307</v>
      </c>
      <c r="B315" s="0" t="n">
        <f aca="true">IF(RAND()&lt;$B$6,NORMINV(RAND(),$B$2,$B$4),NORMINV(RAND(),$B$1,$B$3))</f>
        <v>11.8110190392775</v>
      </c>
    </row>
    <row r="316" customFormat="false" ht="13.85" hidden="false" customHeight="false" outlineLevel="0" collapsed="false">
      <c r="A316" s="0" t="n">
        <v>308</v>
      </c>
      <c r="B316" s="0" t="n">
        <f aca="true">IF(RAND()&lt;$B$6,NORMINV(RAND(),$B$2,$B$4),NORMINV(RAND(),$B$1,$B$3))</f>
        <v>9.51608518601796</v>
      </c>
    </row>
    <row r="317" customFormat="false" ht="13.85" hidden="false" customHeight="false" outlineLevel="0" collapsed="false">
      <c r="A317" s="0" t="n">
        <v>309</v>
      </c>
      <c r="B317" s="0" t="n">
        <f aca="true">IF(RAND()&lt;$B$6,NORMINV(RAND(),$B$2,$B$4),NORMINV(RAND(),$B$1,$B$3))</f>
        <v>12.0876234610562</v>
      </c>
    </row>
    <row r="318" customFormat="false" ht="13.85" hidden="false" customHeight="false" outlineLevel="0" collapsed="false">
      <c r="A318" s="0" t="n">
        <v>310</v>
      </c>
      <c r="B318" s="0" t="n">
        <f aca="true">IF(RAND()&lt;$B$6,NORMINV(RAND(),$B$2,$B$4),NORMINV(RAND(),$B$1,$B$3))</f>
        <v>9.41173037618551</v>
      </c>
    </row>
    <row r="319" customFormat="false" ht="13.85" hidden="false" customHeight="false" outlineLevel="0" collapsed="false">
      <c r="A319" s="0" t="n">
        <v>311</v>
      </c>
      <c r="B319" s="0" t="n">
        <f aca="true">IF(RAND()&lt;$B$6,NORMINV(RAND(),$B$2,$B$4),NORMINV(RAND(),$B$1,$B$3))</f>
        <v>12.0801320864491</v>
      </c>
    </row>
    <row r="320" customFormat="false" ht="13.85" hidden="false" customHeight="false" outlineLevel="0" collapsed="false">
      <c r="A320" s="0" t="n">
        <v>312</v>
      </c>
      <c r="B320" s="0" t="n">
        <f aca="true">IF(RAND()&lt;$B$6,NORMINV(RAND(),$B$2,$B$4),NORMINV(RAND(),$B$1,$B$3))</f>
        <v>13.0101942500389</v>
      </c>
    </row>
    <row r="321" customFormat="false" ht="13.85" hidden="false" customHeight="false" outlineLevel="0" collapsed="false">
      <c r="A321" s="0" t="n">
        <v>313</v>
      </c>
      <c r="B321" s="0" t="n">
        <f aca="true">IF(RAND()&lt;$B$6,NORMINV(RAND(),$B$2,$B$4),NORMINV(RAND(),$B$1,$B$3))</f>
        <v>3.97999197267153</v>
      </c>
    </row>
    <row r="322" customFormat="false" ht="13.85" hidden="false" customHeight="false" outlineLevel="0" collapsed="false">
      <c r="A322" s="0" t="n">
        <v>314</v>
      </c>
      <c r="B322" s="0" t="n">
        <f aca="true">IF(RAND()&lt;$B$6,NORMINV(RAND(),$B$2,$B$4),NORMINV(RAND(),$B$1,$B$3))</f>
        <v>19.4705669584199</v>
      </c>
    </row>
    <row r="323" customFormat="false" ht="13.85" hidden="false" customHeight="false" outlineLevel="0" collapsed="false">
      <c r="A323" s="0" t="n">
        <v>315</v>
      </c>
      <c r="B323" s="0" t="n">
        <f aca="true">IF(RAND()&lt;$B$6,NORMINV(RAND(),$B$2,$B$4),NORMINV(RAND(),$B$1,$B$3))</f>
        <v>24.4423223239849</v>
      </c>
    </row>
    <row r="324" customFormat="false" ht="13.85" hidden="false" customHeight="false" outlineLevel="0" collapsed="false">
      <c r="A324" s="0" t="n">
        <v>316</v>
      </c>
      <c r="B324" s="0" t="n">
        <f aca="true">IF(RAND()&lt;$B$6,NORMINV(RAND(),$B$2,$B$4),NORMINV(RAND(),$B$1,$B$3))</f>
        <v>6.44636223975547</v>
      </c>
    </row>
    <row r="325" customFormat="false" ht="13.85" hidden="false" customHeight="false" outlineLevel="0" collapsed="false">
      <c r="A325" s="0" t="n">
        <v>317</v>
      </c>
      <c r="B325" s="0" t="n">
        <f aca="true">IF(RAND()&lt;$B$6,NORMINV(RAND(),$B$2,$B$4),NORMINV(RAND(),$B$1,$B$3))</f>
        <v>8.40033379705392</v>
      </c>
    </row>
    <row r="326" customFormat="false" ht="13.85" hidden="false" customHeight="false" outlineLevel="0" collapsed="false">
      <c r="A326" s="0" t="n">
        <v>318</v>
      </c>
      <c r="B326" s="0" t="n">
        <f aca="true">IF(RAND()&lt;$B$6,NORMINV(RAND(),$B$2,$B$4),NORMINV(RAND(),$B$1,$B$3))</f>
        <v>14.9147008037086</v>
      </c>
    </row>
    <row r="327" customFormat="false" ht="13.85" hidden="false" customHeight="false" outlineLevel="0" collapsed="false">
      <c r="A327" s="0" t="n">
        <v>319</v>
      </c>
      <c r="B327" s="0" t="n">
        <f aca="true">IF(RAND()&lt;$B$6,NORMINV(RAND(),$B$2,$B$4),NORMINV(RAND(),$B$1,$B$3))</f>
        <v>26.5779205827421</v>
      </c>
    </row>
    <row r="328" customFormat="false" ht="13.85" hidden="false" customHeight="false" outlineLevel="0" collapsed="false">
      <c r="A328" s="0" t="n">
        <v>320</v>
      </c>
      <c r="B328" s="0" t="n">
        <f aca="true">IF(RAND()&lt;$B$6,NORMINV(RAND(),$B$2,$B$4),NORMINV(RAND(),$B$1,$B$3))</f>
        <v>32.7488374072194</v>
      </c>
    </row>
    <row r="329" customFormat="false" ht="13.85" hidden="false" customHeight="false" outlineLevel="0" collapsed="false">
      <c r="A329" s="0" t="n">
        <v>321</v>
      </c>
      <c r="B329" s="0" t="n">
        <f aca="true">IF(RAND()&lt;$B$6,NORMINV(RAND(),$B$2,$B$4),NORMINV(RAND(),$B$1,$B$3))</f>
        <v>9.31309442643108</v>
      </c>
    </row>
    <row r="330" customFormat="false" ht="13.85" hidden="false" customHeight="false" outlineLevel="0" collapsed="false">
      <c r="A330" s="0" t="n">
        <v>322</v>
      </c>
      <c r="B330" s="0" t="n">
        <f aca="true">IF(RAND()&lt;$B$6,NORMINV(RAND(),$B$2,$B$4),NORMINV(RAND(),$B$1,$B$3))</f>
        <v>14.7063947243672</v>
      </c>
    </row>
    <row r="331" customFormat="false" ht="13.85" hidden="false" customHeight="false" outlineLevel="0" collapsed="false">
      <c r="A331" s="0" t="n">
        <v>323</v>
      </c>
      <c r="B331" s="0" t="n">
        <f aca="true">IF(RAND()&lt;$B$6,NORMINV(RAND(),$B$2,$B$4),NORMINV(RAND(),$B$1,$B$3))</f>
        <v>29.7421222036013</v>
      </c>
    </row>
    <row r="332" customFormat="false" ht="13.85" hidden="false" customHeight="false" outlineLevel="0" collapsed="false">
      <c r="A332" s="0" t="n">
        <v>324</v>
      </c>
      <c r="B332" s="0" t="n">
        <f aca="true">IF(RAND()&lt;$B$6,NORMINV(RAND(),$B$2,$B$4),NORMINV(RAND(),$B$1,$B$3))</f>
        <v>16.9812756248748</v>
      </c>
    </row>
    <row r="333" customFormat="false" ht="13.85" hidden="false" customHeight="false" outlineLevel="0" collapsed="false">
      <c r="A333" s="0" t="n">
        <v>325</v>
      </c>
      <c r="B333" s="0" t="n">
        <f aca="true">IF(RAND()&lt;$B$6,NORMINV(RAND(),$B$2,$B$4),NORMINV(RAND(),$B$1,$B$3))</f>
        <v>13.4753897449129</v>
      </c>
    </row>
    <row r="334" customFormat="false" ht="13.85" hidden="false" customHeight="false" outlineLevel="0" collapsed="false">
      <c r="A334" s="0" t="n">
        <v>326</v>
      </c>
      <c r="B334" s="0" t="n">
        <f aca="true">IF(RAND()&lt;$B$6,NORMINV(RAND(),$B$2,$B$4),NORMINV(RAND(),$B$1,$B$3))</f>
        <v>17.232162124951</v>
      </c>
    </row>
    <row r="335" customFormat="false" ht="13.85" hidden="false" customHeight="false" outlineLevel="0" collapsed="false">
      <c r="A335" s="0" t="n">
        <v>327</v>
      </c>
      <c r="B335" s="0" t="n">
        <f aca="true">IF(RAND()&lt;$B$6,NORMINV(RAND(),$B$2,$B$4),NORMINV(RAND(),$B$1,$B$3))</f>
        <v>8.19489341178223</v>
      </c>
    </row>
    <row r="336" customFormat="false" ht="13.85" hidden="false" customHeight="false" outlineLevel="0" collapsed="false">
      <c r="A336" s="0" t="n">
        <v>328</v>
      </c>
      <c r="B336" s="0" t="n">
        <f aca="true">IF(RAND()&lt;$B$6,NORMINV(RAND(),$B$2,$B$4),NORMINV(RAND(),$B$1,$B$3))</f>
        <v>9.53794928266947</v>
      </c>
    </row>
    <row r="337" customFormat="false" ht="13.85" hidden="false" customHeight="false" outlineLevel="0" collapsed="false">
      <c r="A337" s="0" t="n">
        <v>329</v>
      </c>
      <c r="B337" s="0" t="n">
        <f aca="true">IF(RAND()&lt;$B$6,NORMINV(RAND(),$B$2,$B$4),NORMINV(RAND(),$B$1,$B$3))</f>
        <v>11.3482404777478</v>
      </c>
    </row>
    <row r="338" customFormat="false" ht="13.85" hidden="false" customHeight="false" outlineLevel="0" collapsed="false">
      <c r="A338" s="0" t="n">
        <v>330</v>
      </c>
      <c r="B338" s="0" t="n">
        <f aca="true">IF(RAND()&lt;$B$6,NORMINV(RAND(),$B$2,$B$4),NORMINV(RAND(),$B$1,$B$3))</f>
        <v>38.9879680811008</v>
      </c>
    </row>
    <row r="339" customFormat="false" ht="13.85" hidden="false" customHeight="false" outlineLevel="0" collapsed="false">
      <c r="A339" s="0" t="n">
        <v>331</v>
      </c>
      <c r="B339" s="0" t="n">
        <f aca="true">IF(RAND()&lt;$B$6,NORMINV(RAND(),$B$2,$B$4),NORMINV(RAND(),$B$1,$B$3))</f>
        <v>18.1813912698175</v>
      </c>
    </row>
    <row r="340" customFormat="false" ht="13.85" hidden="false" customHeight="false" outlineLevel="0" collapsed="false">
      <c r="A340" s="0" t="n">
        <v>332</v>
      </c>
      <c r="B340" s="0" t="n">
        <f aca="true">IF(RAND()&lt;$B$6,NORMINV(RAND(),$B$2,$B$4),NORMINV(RAND(),$B$1,$B$3))</f>
        <v>10.228481935273</v>
      </c>
    </row>
    <row r="341" customFormat="false" ht="13.85" hidden="false" customHeight="false" outlineLevel="0" collapsed="false">
      <c r="A341" s="0" t="n">
        <v>333</v>
      </c>
      <c r="B341" s="0" t="n">
        <f aca="true">IF(RAND()&lt;$B$6,NORMINV(RAND(),$B$2,$B$4),NORMINV(RAND(),$B$1,$B$3))</f>
        <v>11.8474675222795</v>
      </c>
    </row>
    <row r="342" customFormat="false" ht="13.85" hidden="false" customHeight="false" outlineLevel="0" collapsed="false">
      <c r="A342" s="0" t="n">
        <v>334</v>
      </c>
      <c r="B342" s="0" t="n">
        <f aca="true">IF(RAND()&lt;$B$6,NORMINV(RAND(),$B$2,$B$4),NORMINV(RAND(),$B$1,$B$3))</f>
        <v>8.44960596166098</v>
      </c>
    </row>
    <row r="343" customFormat="false" ht="13.85" hidden="false" customHeight="false" outlineLevel="0" collapsed="false">
      <c r="A343" s="0" t="n">
        <v>335</v>
      </c>
      <c r="B343" s="0" t="n">
        <f aca="true">IF(RAND()&lt;$B$6,NORMINV(RAND(),$B$2,$B$4),NORMINV(RAND(),$B$1,$B$3))</f>
        <v>12.5996686114629</v>
      </c>
    </row>
    <row r="344" customFormat="false" ht="13.85" hidden="false" customHeight="false" outlineLevel="0" collapsed="false">
      <c r="A344" s="0" t="n">
        <v>336</v>
      </c>
      <c r="B344" s="0" t="n">
        <f aca="true">IF(RAND()&lt;$B$6,NORMINV(RAND(),$B$2,$B$4),NORMINV(RAND(),$B$1,$B$3))</f>
        <v>10.4707513929401</v>
      </c>
    </row>
    <row r="345" customFormat="false" ht="13.85" hidden="false" customHeight="false" outlineLevel="0" collapsed="false">
      <c r="A345" s="0" t="n">
        <v>337</v>
      </c>
      <c r="B345" s="0" t="n">
        <f aca="true">IF(RAND()&lt;$B$6,NORMINV(RAND(),$B$2,$B$4),NORMINV(RAND(),$B$1,$B$3))</f>
        <v>14.1497632631565</v>
      </c>
    </row>
    <row r="346" customFormat="false" ht="13.85" hidden="false" customHeight="false" outlineLevel="0" collapsed="false">
      <c r="A346" s="0" t="n">
        <v>338</v>
      </c>
      <c r="B346" s="0" t="n">
        <f aca="true">IF(RAND()&lt;$B$6,NORMINV(RAND(),$B$2,$B$4),NORMINV(RAND(),$B$1,$B$3))</f>
        <v>9.96231262993483</v>
      </c>
    </row>
    <row r="347" customFormat="false" ht="13.85" hidden="false" customHeight="false" outlineLevel="0" collapsed="false">
      <c r="A347" s="0" t="n">
        <v>339</v>
      </c>
      <c r="B347" s="0" t="n">
        <f aca="true">IF(RAND()&lt;$B$6,NORMINV(RAND(),$B$2,$B$4),NORMINV(RAND(),$B$1,$B$3))</f>
        <v>7.29256379730465</v>
      </c>
    </row>
    <row r="348" customFormat="false" ht="13.85" hidden="false" customHeight="false" outlineLevel="0" collapsed="false">
      <c r="A348" s="0" t="n">
        <v>340</v>
      </c>
      <c r="B348" s="0" t="n">
        <f aca="true">IF(RAND()&lt;$B$6,NORMINV(RAND(),$B$2,$B$4),NORMINV(RAND(),$B$1,$B$3))</f>
        <v>12.3514854298705</v>
      </c>
    </row>
    <row r="349" customFormat="false" ht="13.85" hidden="false" customHeight="false" outlineLevel="0" collapsed="false">
      <c r="A349" s="0" t="n">
        <v>341</v>
      </c>
      <c r="B349" s="0" t="n">
        <f aca="true">IF(RAND()&lt;$B$6,NORMINV(RAND(),$B$2,$B$4),NORMINV(RAND(),$B$1,$B$3))</f>
        <v>20.7999419324065</v>
      </c>
    </row>
    <row r="350" customFormat="false" ht="13.85" hidden="false" customHeight="false" outlineLevel="0" collapsed="false">
      <c r="A350" s="0" t="n">
        <v>342</v>
      </c>
      <c r="B350" s="0" t="n">
        <f aca="true">IF(RAND()&lt;$B$6,NORMINV(RAND(),$B$2,$B$4),NORMINV(RAND(),$B$1,$B$3))</f>
        <v>14.7714824871764</v>
      </c>
    </row>
    <row r="351" customFormat="false" ht="13.85" hidden="false" customHeight="false" outlineLevel="0" collapsed="false">
      <c r="A351" s="0" t="n">
        <v>343</v>
      </c>
      <c r="B351" s="0" t="n">
        <f aca="true">IF(RAND()&lt;$B$6,NORMINV(RAND(),$B$2,$B$4),NORMINV(RAND(),$B$1,$B$3))</f>
        <v>15.4171980767394</v>
      </c>
    </row>
    <row r="352" customFormat="false" ht="13.85" hidden="false" customHeight="false" outlineLevel="0" collapsed="false">
      <c r="A352" s="0" t="n">
        <v>344</v>
      </c>
      <c r="B352" s="0" t="n">
        <f aca="true">IF(RAND()&lt;$B$6,NORMINV(RAND(),$B$2,$B$4),NORMINV(RAND(),$B$1,$B$3))</f>
        <v>12.6905839973001</v>
      </c>
    </row>
    <row r="353" customFormat="false" ht="13.85" hidden="false" customHeight="false" outlineLevel="0" collapsed="false">
      <c r="A353" s="0" t="n">
        <v>345</v>
      </c>
      <c r="B353" s="0" t="n">
        <f aca="true">IF(RAND()&lt;$B$6,NORMINV(RAND(),$B$2,$B$4),NORMINV(RAND(),$B$1,$B$3))</f>
        <v>12.0663235428262</v>
      </c>
    </row>
    <row r="354" customFormat="false" ht="13.85" hidden="false" customHeight="false" outlineLevel="0" collapsed="false">
      <c r="A354" s="0" t="n">
        <v>346</v>
      </c>
      <c r="B354" s="0" t="n">
        <f aca="true">IF(RAND()&lt;$B$6,NORMINV(RAND(),$B$2,$B$4),NORMINV(RAND(),$B$1,$B$3))</f>
        <v>13.3415141186892</v>
      </c>
    </row>
    <row r="355" customFormat="false" ht="13.85" hidden="false" customHeight="false" outlineLevel="0" collapsed="false">
      <c r="A355" s="0" t="n">
        <v>347</v>
      </c>
      <c r="B355" s="0" t="n">
        <f aca="true">IF(RAND()&lt;$B$6,NORMINV(RAND(),$B$2,$B$4),NORMINV(RAND(),$B$1,$B$3))</f>
        <v>14.8880741938942</v>
      </c>
    </row>
    <row r="356" customFormat="false" ht="13.85" hidden="false" customHeight="false" outlineLevel="0" collapsed="false">
      <c r="A356" s="0" t="n">
        <v>348</v>
      </c>
      <c r="B356" s="0" t="n">
        <f aca="true">IF(RAND()&lt;$B$6,NORMINV(RAND(),$B$2,$B$4),NORMINV(RAND(),$B$1,$B$3))</f>
        <v>31.827120979771</v>
      </c>
    </row>
    <row r="357" customFormat="false" ht="13.85" hidden="false" customHeight="false" outlineLevel="0" collapsed="false">
      <c r="A357" s="0" t="n">
        <v>349</v>
      </c>
      <c r="B357" s="0" t="n">
        <f aca="true">IF(RAND()&lt;$B$6,NORMINV(RAND(),$B$2,$B$4),NORMINV(RAND(),$B$1,$B$3))</f>
        <v>13.0746718464697</v>
      </c>
    </row>
    <row r="358" customFormat="false" ht="13.85" hidden="false" customHeight="false" outlineLevel="0" collapsed="false">
      <c r="A358" s="0" t="n">
        <v>350</v>
      </c>
      <c r="B358" s="0" t="n">
        <f aca="true">IF(RAND()&lt;$B$6,NORMINV(RAND(),$B$2,$B$4),NORMINV(RAND(),$B$1,$B$3))</f>
        <v>4.27025266600715</v>
      </c>
    </row>
    <row r="359" customFormat="false" ht="13.85" hidden="false" customHeight="false" outlineLevel="0" collapsed="false">
      <c r="A359" s="0" t="n">
        <v>351</v>
      </c>
      <c r="B359" s="0" t="n">
        <f aca="true">IF(RAND()&lt;$B$6,NORMINV(RAND(),$B$2,$B$4),NORMINV(RAND(),$B$1,$B$3))</f>
        <v>20.4434070438606</v>
      </c>
    </row>
    <row r="360" customFormat="false" ht="13.85" hidden="false" customHeight="false" outlineLevel="0" collapsed="false">
      <c r="A360" s="0" t="n">
        <v>352</v>
      </c>
      <c r="B360" s="0" t="n">
        <f aca="true">IF(RAND()&lt;$B$6,NORMINV(RAND(),$B$2,$B$4),NORMINV(RAND(),$B$1,$B$3))</f>
        <v>9.7185834344127</v>
      </c>
    </row>
    <row r="361" customFormat="false" ht="13.85" hidden="false" customHeight="false" outlineLevel="0" collapsed="false">
      <c r="A361" s="0" t="n">
        <v>353</v>
      </c>
      <c r="B361" s="0" t="n">
        <f aca="true">IF(RAND()&lt;$B$6,NORMINV(RAND(),$B$2,$B$4),NORMINV(RAND(),$B$1,$B$3))</f>
        <v>20.5800263406328</v>
      </c>
    </row>
    <row r="362" customFormat="false" ht="13.85" hidden="false" customHeight="false" outlineLevel="0" collapsed="false">
      <c r="A362" s="0" t="n">
        <v>354</v>
      </c>
      <c r="B362" s="0" t="n">
        <f aca="true">IF(RAND()&lt;$B$6,NORMINV(RAND(),$B$2,$B$4),NORMINV(RAND(),$B$1,$B$3))</f>
        <v>9.99257232564408</v>
      </c>
    </row>
    <row r="363" customFormat="false" ht="13.85" hidden="false" customHeight="false" outlineLevel="0" collapsed="false">
      <c r="A363" s="0" t="n">
        <v>355</v>
      </c>
      <c r="B363" s="0" t="n">
        <f aca="true">IF(RAND()&lt;$B$6,NORMINV(RAND(),$B$2,$B$4),NORMINV(RAND(),$B$1,$B$3))</f>
        <v>9.53533729689761</v>
      </c>
    </row>
    <row r="364" customFormat="false" ht="13.85" hidden="false" customHeight="false" outlineLevel="0" collapsed="false">
      <c r="A364" s="0" t="n">
        <v>356</v>
      </c>
      <c r="B364" s="0" t="n">
        <f aca="true">IF(RAND()&lt;$B$6,NORMINV(RAND(),$B$2,$B$4),NORMINV(RAND(),$B$1,$B$3))</f>
        <v>11.2915655516807</v>
      </c>
    </row>
    <row r="365" customFormat="false" ht="13.85" hidden="false" customHeight="false" outlineLevel="0" collapsed="false">
      <c r="A365" s="0" t="n">
        <v>357</v>
      </c>
      <c r="B365" s="0" t="n">
        <f aca="true">IF(RAND()&lt;$B$6,NORMINV(RAND(),$B$2,$B$4),NORMINV(RAND(),$B$1,$B$3))</f>
        <v>22.1147251424755</v>
      </c>
    </row>
    <row r="366" customFormat="false" ht="13.85" hidden="false" customHeight="false" outlineLevel="0" collapsed="false">
      <c r="A366" s="0" t="n">
        <v>358</v>
      </c>
      <c r="B366" s="0" t="n">
        <f aca="true">IF(RAND()&lt;$B$6,NORMINV(RAND(),$B$2,$B$4),NORMINV(RAND(),$B$1,$B$3))</f>
        <v>13.6756860896954</v>
      </c>
    </row>
    <row r="367" customFormat="false" ht="13.85" hidden="false" customHeight="false" outlineLevel="0" collapsed="false">
      <c r="A367" s="0" t="n">
        <v>359</v>
      </c>
      <c r="B367" s="0" t="n">
        <f aca="true">IF(RAND()&lt;$B$6,NORMINV(RAND(),$B$2,$B$4),NORMINV(RAND(),$B$1,$B$3))</f>
        <v>15.1083983394059</v>
      </c>
    </row>
    <row r="368" customFormat="false" ht="13.85" hidden="false" customHeight="false" outlineLevel="0" collapsed="false">
      <c r="A368" s="0" t="n">
        <v>360</v>
      </c>
      <c r="B368" s="0" t="n">
        <f aca="true">IF(RAND()&lt;$B$6,NORMINV(RAND(),$B$2,$B$4),NORMINV(RAND(),$B$1,$B$3))</f>
        <v>10.4109277333678</v>
      </c>
    </row>
    <row r="369" customFormat="false" ht="13.85" hidden="false" customHeight="false" outlineLevel="0" collapsed="false">
      <c r="A369" s="0" t="n">
        <v>361</v>
      </c>
      <c r="B369" s="0" t="n">
        <f aca="true">IF(RAND()&lt;$B$6,NORMINV(RAND(),$B$2,$B$4),NORMINV(RAND(),$B$1,$B$3))</f>
        <v>13.7007210328876</v>
      </c>
    </row>
    <row r="370" customFormat="false" ht="13.85" hidden="false" customHeight="false" outlineLevel="0" collapsed="false">
      <c r="A370" s="0" t="n">
        <v>362</v>
      </c>
      <c r="B370" s="0" t="n">
        <f aca="true">IF(RAND()&lt;$B$6,NORMINV(RAND(),$B$2,$B$4),NORMINV(RAND(),$B$1,$B$3))</f>
        <v>13.2912286775204</v>
      </c>
    </row>
    <row r="371" customFormat="false" ht="13.85" hidden="false" customHeight="false" outlineLevel="0" collapsed="false">
      <c r="A371" s="0" t="n">
        <v>363</v>
      </c>
      <c r="B371" s="0" t="n">
        <f aca="true">IF(RAND()&lt;$B$6,NORMINV(RAND(),$B$2,$B$4),NORMINV(RAND(),$B$1,$B$3))</f>
        <v>13.8893168010472</v>
      </c>
    </row>
    <row r="372" customFormat="false" ht="13.85" hidden="false" customHeight="false" outlineLevel="0" collapsed="false">
      <c r="A372" s="0" t="n">
        <v>364</v>
      </c>
      <c r="B372" s="0" t="n">
        <f aca="true">IF(RAND()&lt;$B$6,NORMINV(RAND(),$B$2,$B$4),NORMINV(RAND(),$B$1,$B$3))</f>
        <v>20.976492843896</v>
      </c>
    </row>
    <row r="373" customFormat="false" ht="13.85" hidden="false" customHeight="false" outlineLevel="0" collapsed="false">
      <c r="A373" s="0" t="n">
        <v>365</v>
      </c>
      <c r="B373" s="0" t="n">
        <f aca="true">IF(RAND()&lt;$B$6,NORMINV(RAND(),$B$2,$B$4),NORMINV(RAND(),$B$1,$B$3))</f>
        <v>17.0612160573498</v>
      </c>
    </row>
    <row r="374" customFormat="false" ht="13.85" hidden="false" customHeight="false" outlineLevel="0" collapsed="false">
      <c r="A374" s="0" t="n">
        <v>366</v>
      </c>
      <c r="B374" s="0" t="n">
        <f aca="true">IF(RAND()&lt;$B$6,NORMINV(RAND(),$B$2,$B$4),NORMINV(RAND(),$B$1,$B$3))</f>
        <v>11.3113792434546</v>
      </c>
    </row>
    <row r="375" customFormat="false" ht="13.85" hidden="false" customHeight="false" outlineLevel="0" collapsed="false">
      <c r="A375" s="0" t="n">
        <v>367</v>
      </c>
      <c r="B375" s="0" t="n">
        <f aca="true">IF(RAND()&lt;$B$6,NORMINV(RAND(),$B$2,$B$4),NORMINV(RAND(),$B$1,$B$3))</f>
        <v>31.0834375685752</v>
      </c>
    </row>
    <row r="376" customFormat="false" ht="13.85" hidden="false" customHeight="false" outlineLevel="0" collapsed="false">
      <c r="A376" s="0" t="n">
        <v>368</v>
      </c>
      <c r="B376" s="0" t="n">
        <f aca="true">IF(RAND()&lt;$B$6,NORMINV(RAND(),$B$2,$B$4),NORMINV(RAND(),$B$1,$B$3))</f>
        <v>18.2009017832441</v>
      </c>
    </row>
    <row r="377" customFormat="false" ht="13.85" hidden="false" customHeight="false" outlineLevel="0" collapsed="false">
      <c r="A377" s="0" t="n">
        <v>369</v>
      </c>
      <c r="B377" s="0" t="n">
        <f aca="true">IF(RAND()&lt;$B$6,NORMINV(RAND(),$B$2,$B$4),NORMINV(RAND(),$B$1,$B$3))</f>
        <v>14.9575335377358</v>
      </c>
    </row>
    <row r="378" customFormat="false" ht="13.85" hidden="false" customHeight="false" outlineLevel="0" collapsed="false">
      <c r="A378" s="0" t="n">
        <v>370</v>
      </c>
      <c r="B378" s="0" t="n">
        <f aca="true">IF(RAND()&lt;$B$6,NORMINV(RAND(),$B$2,$B$4),NORMINV(RAND(),$B$1,$B$3))</f>
        <v>12.7142440843598</v>
      </c>
    </row>
    <row r="379" customFormat="false" ht="13.85" hidden="false" customHeight="false" outlineLevel="0" collapsed="false">
      <c r="A379" s="0" t="n">
        <v>371</v>
      </c>
      <c r="B379" s="0" t="n">
        <f aca="true">IF(RAND()&lt;$B$6,NORMINV(RAND(),$B$2,$B$4),NORMINV(RAND(),$B$1,$B$3))</f>
        <v>30.6636961190622</v>
      </c>
    </row>
    <row r="380" customFormat="false" ht="13.85" hidden="false" customHeight="false" outlineLevel="0" collapsed="false">
      <c r="A380" s="0" t="n">
        <v>372</v>
      </c>
      <c r="B380" s="0" t="n">
        <f aca="true">IF(RAND()&lt;$B$6,NORMINV(RAND(),$B$2,$B$4),NORMINV(RAND(),$B$1,$B$3))</f>
        <v>10.7774686749657</v>
      </c>
    </row>
    <row r="381" customFormat="false" ht="13.85" hidden="false" customHeight="false" outlineLevel="0" collapsed="false">
      <c r="A381" s="0" t="n">
        <v>373</v>
      </c>
      <c r="B381" s="0" t="n">
        <f aca="true">IF(RAND()&lt;$B$6,NORMINV(RAND(),$B$2,$B$4),NORMINV(RAND(),$B$1,$B$3))</f>
        <v>13.565024765391</v>
      </c>
    </row>
    <row r="382" customFormat="false" ht="13.85" hidden="false" customHeight="false" outlineLevel="0" collapsed="false">
      <c r="A382" s="0" t="n">
        <v>374</v>
      </c>
      <c r="B382" s="0" t="n">
        <f aca="true">IF(RAND()&lt;$B$6,NORMINV(RAND(),$B$2,$B$4),NORMINV(RAND(),$B$1,$B$3))</f>
        <v>7.00389155230903</v>
      </c>
    </row>
    <row r="383" customFormat="false" ht="13.85" hidden="false" customHeight="false" outlineLevel="0" collapsed="false">
      <c r="A383" s="0" t="n">
        <v>375</v>
      </c>
      <c r="B383" s="0" t="n">
        <f aca="true">IF(RAND()&lt;$B$6,NORMINV(RAND(),$B$2,$B$4),NORMINV(RAND(),$B$1,$B$3))</f>
        <v>17.8191342673467</v>
      </c>
    </row>
    <row r="384" customFormat="false" ht="13.85" hidden="false" customHeight="false" outlineLevel="0" collapsed="false">
      <c r="A384" s="0" t="n">
        <v>376</v>
      </c>
      <c r="B384" s="0" t="n">
        <f aca="true">IF(RAND()&lt;$B$6,NORMINV(RAND(),$B$2,$B$4),NORMINV(RAND(),$B$1,$B$3))</f>
        <v>14.6786842616271</v>
      </c>
    </row>
    <row r="385" customFormat="false" ht="13.85" hidden="false" customHeight="false" outlineLevel="0" collapsed="false">
      <c r="A385" s="0" t="n">
        <v>377</v>
      </c>
      <c r="B385" s="0" t="n">
        <f aca="true">IF(RAND()&lt;$B$6,NORMINV(RAND(),$B$2,$B$4),NORMINV(RAND(),$B$1,$B$3))</f>
        <v>35.7976882001802</v>
      </c>
    </row>
    <row r="386" customFormat="false" ht="13.85" hidden="false" customHeight="false" outlineLevel="0" collapsed="false">
      <c r="A386" s="0" t="n">
        <v>378</v>
      </c>
      <c r="B386" s="0" t="n">
        <f aca="true">IF(RAND()&lt;$B$6,NORMINV(RAND(),$B$2,$B$4),NORMINV(RAND(),$B$1,$B$3))</f>
        <v>13.4043305844355</v>
      </c>
    </row>
    <row r="387" customFormat="false" ht="13.85" hidden="false" customHeight="false" outlineLevel="0" collapsed="false">
      <c r="A387" s="0" t="n">
        <v>379</v>
      </c>
      <c r="B387" s="0" t="n">
        <f aca="true">IF(RAND()&lt;$B$6,NORMINV(RAND(),$B$2,$B$4),NORMINV(RAND(),$B$1,$B$3))</f>
        <v>12.7315458488386</v>
      </c>
    </row>
    <row r="388" customFormat="false" ht="13.85" hidden="false" customHeight="false" outlineLevel="0" collapsed="false">
      <c r="A388" s="0" t="n">
        <v>380</v>
      </c>
      <c r="B388" s="0" t="n">
        <f aca="true">IF(RAND()&lt;$B$6,NORMINV(RAND(),$B$2,$B$4),NORMINV(RAND(),$B$1,$B$3))</f>
        <v>13.6795767386949</v>
      </c>
    </row>
    <row r="389" customFormat="false" ht="13.85" hidden="false" customHeight="false" outlineLevel="0" collapsed="false">
      <c r="A389" s="0" t="n">
        <v>381</v>
      </c>
      <c r="B389" s="0" t="n">
        <f aca="true">IF(RAND()&lt;$B$6,NORMINV(RAND(),$B$2,$B$4),NORMINV(RAND(),$B$1,$B$3))</f>
        <v>11.3142279075033</v>
      </c>
    </row>
    <row r="390" customFormat="false" ht="13.85" hidden="false" customHeight="false" outlineLevel="0" collapsed="false">
      <c r="A390" s="0" t="n">
        <v>382</v>
      </c>
      <c r="B390" s="0" t="n">
        <f aca="true">IF(RAND()&lt;$B$6,NORMINV(RAND(),$B$2,$B$4),NORMINV(RAND(),$B$1,$B$3))</f>
        <v>17.9218814232726</v>
      </c>
    </row>
    <row r="391" customFormat="false" ht="13.85" hidden="false" customHeight="false" outlineLevel="0" collapsed="false">
      <c r="A391" s="0" t="n">
        <v>383</v>
      </c>
      <c r="B391" s="0" t="n">
        <f aca="true">IF(RAND()&lt;$B$6,NORMINV(RAND(),$B$2,$B$4),NORMINV(RAND(),$B$1,$B$3))</f>
        <v>3.9796730431688</v>
      </c>
    </row>
    <row r="392" customFormat="false" ht="13.85" hidden="false" customHeight="false" outlineLevel="0" collapsed="false">
      <c r="A392" s="0" t="n">
        <v>384</v>
      </c>
      <c r="B392" s="0" t="n">
        <f aca="true">IF(RAND()&lt;$B$6,NORMINV(RAND(),$B$2,$B$4),NORMINV(RAND(),$B$1,$B$3))</f>
        <v>17.4405840259685</v>
      </c>
    </row>
    <row r="393" customFormat="false" ht="13.85" hidden="false" customHeight="false" outlineLevel="0" collapsed="false">
      <c r="A393" s="0" t="n">
        <v>385</v>
      </c>
      <c r="B393" s="0" t="n">
        <f aca="true">IF(RAND()&lt;$B$6,NORMINV(RAND(),$B$2,$B$4),NORMINV(RAND(),$B$1,$B$3))</f>
        <v>13.9909457999546</v>
      </c>
    </row>
    <row r="394" customFormat="false" ht="13.85" hidden="false" customHeight="false" outlineLevel="0" collapsed="false">
      <c r="A394" s="0" t="n">
        <v>386</v>
      </c>
      <c r="B394" s="0" t="n">
        <f aca="true">IF(RAND()&lt;$B$6,NORMINV(RAND(),$B$2,$B$4),NORMINV(RAND(),$B$1,$B$3))</f>
        <v>15.9432948486288</v>
      </c>
    </row>
    <row r="395" customFormat="false" ht="13.85" hidden="false" customHeight="false" outlineLevel="0" collapsed="false">
      <c r="A395" s="0" t="n">
        <v>387</v>
      </c>
      <c r="B395" s="0" t="n">
        <f aca="true">IF(RAND()&lt;$B$6,NORMINV(RAND(),$B$2,$B$4),NORMINV(RAND(),$B$1,$B$3))</f>
        <v>28.1034912692899</v>
      </c>
    </row>
    <row r="396" customFormat="false" ht="13.85" hidden="false" customHeight="false" outlineLevel="0" collapsed="false">
      <c r="A396" s="0" t="n">
        <v>388</v>
      </c>
      <c r="B396" s="0" t="n">
        <f aca="true">IF(RAND()&lt;$B$6,NORMINV(RAND(),$B$2,$B$4),NORMINV(RAND(),$B$1,$B$3))</f>
        <v>8.63993712490009</v>
      </c>
    </row>
    <row r="397" customFormat="false" ht="13.85" hidden="false" customHeight="false" outlineLevel="0" collapsed="false">
      <c r="A397" s="0" t="n">
        <v>389</v>
      </c>
      <c r="B397" s="0" t="n">
        <f aca="true">IF(RAND()&lt;$B$6,NORMINV(RAND(),$B$2,$B$4),NORMINV(RAND(),$B$1,$B$3))</f>
        <v>14.0313964671196</v>
      </c>
    </row>
    <row r="398" customFormat="false" ht="13.85" hidden="false" customHeight="false" outlineLevel="0" collapsed="false">
      <c r="A398" s="0" t="n">
        <v>390</v>
      </c>
      <c r="B398" s="0" t="n">
        <f aca="true">IF(RAND()&lt;$B$6,NORMINV(RAND(),$B$2,$B$4),NORMINV(RAND(),$B$1,$B$3))</f>
        <v>15.8294240549648</v>
      </c>
    </row>
    <row r="399" customFormat="false" ht="13.85" hidden="false" customHeight="false" outlineLevel="0" collapsed="false">
      <c r="A399" s="0" t="n">
        <v>391</v>
      </c>
      <c r="B399" s="0" t="n">
        <f aca="true">IF(RAND()&lt;$B$6,NORMINV(RAND(),$B$2,$B$4),NORMINV(RAND(),$B$1,$B$3))</f>
        <v>9.92845149124383</v>
      </c>
    </row>
    <row r="400" customFormat="false" ht="13.85" hidden="false" customHeight="false" outlineLevel="0" collapsed="false">
      <c r="A400" s="0" t="n">
        <v>392</v>
      </c>
      <c r="B400" s="0" t="n">
        <f aca="true">IF(RAND()&lt;$B$6,NORMINV(RAND(),$B$2,$B$4),NORMINV(RAND(),$B$1,$B$3))</f>
        <v>17.3465280383329</v>
      </c>
    </row>
    <row r="401" customFormat="false" ht="13.85" hidden="false" customHeight="false" outlineLevel="0" collapsed="false">
      <c r="A401" s="0" t="n">
        <v>393</v>
      </c>
      <c r="B401" s="0" t="n">
        <f aca="true">IF(RAND()&lt;$B$6,NORMINV(RAND(),$B$2,$B$4),NORMINV(RAND(),$B$1,$B$3))</f>
        <v>16.6303915184495</v>
      </c>
    </row>
    <row r="402" customFormat="false" ht="13.85" hidden="false" customHeight="false" outlineLevel="0" collapsed="false">
      <c r="A402" s="0" t="n">
        <v>394</v>
      </c>
      <c r="B402" s="0" t="n">
        <f aca="true">IF(RAND()&lt;$B$6,NORMINV(RAND(),$B$2,$B$4),NORMINV(RAND(),$B$1,$B$3))</f>
        <v>11.7691757924069</v>
      </c>
    </row>
    <row r="403" customFormat="false" ht="13.85" hidden="false" customHeight="false" outlineLevel="0" collapsed="false">
      <c r="A403" s="0" t="n">
        <v>395</v>
      </c>
      <c r="B403" s="0" t="n">
        <f aca="true">IF(RAND()&lt;$B$6,NORMINV(RAND(),$B$2,$B$4),NORMINV(RAND(),$B$1,$B$3))</f>
        <v>14.9194485658911</v>
      </c>
    </row>
    <row r="404" customFormat="false" ht="13.85" hidden="false" customHeight="false" outlineLevel="0" collapsed="false">
      <c r="A404" s="0" t="n">
        <v>396</v>
      </c>
      <c r="B404" s="0" t="n">
        <f aca="true">IF(RAND()&lt;$B$6,NORMINV(RAND(),$B$2,$B$4),NORMINV(RAND(),$B$1,$B$3))</f>
        <v>29.33889931361</v>
      </c>
    </row>
    <row r="405" customFormat="false" ht="13.85" hidden="false" customHeight="false" outlineLevel="0" collapsed="false">
      <c r="A405" s="0" t="n">
        <v>397</v>
      </c>
      <c r="B405" s="0" t="n">
        <f aca="true">IF(RAND()&lt;$B$6,NORMINV(RAND(),$B$2,$B$4),NORMINV(RAND(),$B$1,$B$3))</f>
        <v>35.3955561849141</v>
      </c>
    </row>
    <row r="406" customFormat="false" ht="13.85" hidden="false" customHeight="false" outlineLevel="0" collapsed="false">
      <c r="A406" s="0" t="n">
        <v>398</v>
      </c>
      <c r="B406" s="0" t="n">
        <f aca="true">IF(RAND()&lt;$B$6,NORMINV(RAND(),$B$2,$B$4),NORMINV(RAND(),$B$1,$B$3))</f>
        <v>25.408707283239</v>
      </c>
    </row>
    <row r="407" customFormat="false" ht="13.85" hidden="false" customHeight="false" outlineLevel="0" collapsed="false">
      <c r="A407" s="0" t="n">
        <v>399</v>
      </c>
      <c r="B407" s="0" t="n">
        <f aca="true">IF(RAND()&lt;$B$6,NORMINV(RAND(),$B$2,$B$4),NORMINV(RAND(),$B$1,$B$3))</f>
        <v>11.1111682661934</v>
      </c>
    </row>
    <row r="408" customFormat="false" ht="13.85" hidden="false" customHeight="false" outlineLevel="0" collapsed="false">
      <c r="A408" s="0" t="n">
        <v>400</v>
      </c>
      <c r="B408" s="0" t="n">
        <f aca="true">IF(RAND()&lt;$B$6,NORMINV(RAND(),$B$2,$B$4),NORMINV(RAND(),$B$1,$B$3))</f>
        <v>13.0705468525186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206" zoomScaleNormal="206" zoomScalePageLayoutView="100" workbookViewId="0">
      <selection pane="topLeft" activeCell="I9" activeCellId="0" sqref="I9"/>
    </sheetView>
  </sheetViews>
  <sheetFormatPr defaultRowHeight="13.85"/>
  <cols>
    <col collapsed="false" hidden="false" max="1025" min="1" style="0" width="11.5204081632653"/>
  </cols>
  <sheetData>
    <row r="1" customFormat="false" ht="13.85" hidden="false" customHeight="false" outlineLevel="0" collapsed="false">
      <c r="A1" s="2" t="s">
        <v>132</v>
      </c>
      <c r="B1" s="2"/>
      <c r="C1" s="2"/>
    </row>
    <row r="2" customFormat="false" ht="13.85" hidden="false" customHeight="false" outlineLevel="0" collapsed="false">
      <c r="A2" s="0" t="s">
        <v>133</v>
      </c>
      <c r="B2" s="0" t="n">
        <f aca="false">'Real Data Histogram'!B2</f>
        <v>20</v>
      </c>
    </row>
    <row r="3" customFormat="false" ht="13.85" hidden="false" customHeight="false" outlineLevel="0" collapsed="false">
      <c r="A3" s="0" t="s">
        <v>135</v>
      </c>
      <c r="B3" s="0" t="n">
        <f aca="false">B6-B5</f>
        <v>38.9600291703174</v>
      </c>
    </row>
    <row r="4" customFormat="false" ht="13.85" hidden="false" customHeight="false" outlineLevel="0" collapsed="false">
      <c r="A4" s="0" t="s">
        <v>137</v>
      </c>
      <c r="B4" s="0" t="n">
        <f aca="false">B3/B2</f>
        <v>1.94800145851587</v>
      </c>
    </row>
    <row r="5" customFormat="false" ht="13.85" hidden="false" customHeight="false" outlineLevel="0" collapsed="false">
      <c r="A5" s="0" t="s">
        <v>139</v>
      </c>
      <c r="B5" s="0" t="n">
        <f aca="false">MIN('BiModal Model'!B2:B128)</f>
        <v>0.0944881889763779</v>
      </c>
    </row>
    <row r="6" customFormat="false" ht="13.85" hidden="false" customHeight="false" outlineLevel="0" collapsed="false">
      <c r="A6" s="0" t="s">
        <v>140</v>
      </c>
      <c r="B6" s="0" t="n">
        <f aca="false">MAX('BiModal Model'!B2:B128)</f>
        <v>39.0545173592938</v>
      </c>
    </row>
    <row r="9" customFormat="false" ht="13.85" hidden="false" customHeight="false" outlineLevel="0" collapsed="false">
      <c r="A9" s="0" t="s">
        <v>141</v>
      </c>
      <c r="B9" s="0" t="s">
        <v>142</v>
      </c>
      <c r="C9" s="0" t="s">
        <v>143</v>
      </c>
    </row>
    <row r="10" customFormat="false" ht="13.85" hidden="false" customHeight="false" outlineLevel="0" collapsed="false">
      <c r="A10" s="0" t="n">
        <f aca="false">0</f>
        <v>0</v>
      </c>
      <c r="B10" s="0" t="n">
        <f aca="false">A10+B4</f>
        <v>1.94800145851587</v>
      </c>
      <c r="C10" s="0" t="n">
        <f aca="false">COUNTIF('BiModal Model'!$B$2:$B$128,"&lt;=" &amp; B10)</f>
        <v>2</v>
      </c>
    </row>
    <row r="11" customFormat="false" ht="13.85" hidden="false" customHeight="false" outlineLevel="0" collapsed="false">
      <c r="A11" s="0" t="n">
        <f aca="false">B10</f>
        <v>1.94800145851587</v>
      </c>
      <c r="B11" s="0" t="n">
        <f aca="false">A11+$B$4</f>
        <v>3.89600291703174</v>
      </c>
      <c r="C11" s="0" t="n">
        <f aca="false">COUNTIF('BiModal Model'!$B$2:$B$128,"&lt;=" &amp; B11)-SUM(C10)</f>
        <v>1</v>
      </c>
    </row>
    <row r="12" customFormat="false" ht="13.85" hidden="false" customHeight="false" outlineLevel="0" collapsed="false">
      <c r="A12" s="0" t="n">
        <f aca="false">B11</f>
        <v>3.89600291703174</v>
      </c>
      <c r="B12" s="0" t="n">
        <f aca="false">A12+$B$4</f>
        <v>5.84400437554761</v>
      </c>
      <c r="C12" s="0" t="n">
        <f aca="false">COUNTIF('BiModal Model'!$B$2:$B$128,"&lt;=" &amp; B12)-SUM($C$10:C11)</f>
        <v>7</v>
      </c>
    </row>
    <row r="13" customFormat="false" ht="13.85" hidden="false" customHeight="false" outlineLevel="0" collapsed="false">
      <c r="A13" s="0" t="n">
        <f aca="false">B12</f>
        <v>5.84400437554761</v>
      </c>
      <c r="B13" s="0" t="n">
        <f aca="false">A13+$B$4</f>
        <v>7.79200583406348</v>
      </c>
      <c r="C13" s="0" t="n">
        <f aca="false">COUNTIF('BiModal Model'!$B$2:$B$128,"&lt;=" &amp; B13)-SUM($C$10:C12)</f>
        <v>4</v>
      </c>
    </row>
    <row r="14" customFormat="false" ht="13.85" hidden="false" customHeight="false" outlineLevel="0" collapsed="false">
      <c r="A14" s="0" t="n">
        <f aca="false">B13</f>
        <v>7.79200583406348</v>
      </c>
      <c r="B14" s="0" t="n">
        <f aca="false">A14+$B$4</f>
        <v>9.74000729257935</v>
      </c>
      <c r="C14" s="0" t="n">
        <f aca="false">COUNTIF('BiModal Model'!$B$2:$B$128,"&lt;=" &amp; B14)-SUM($C$10:C13)</f>
        <v>13</v>
      </c>
    </row>
    <row r="15" customFormat="false" ht="13.85" hidden="false" customHeight="false" outlineLevel="0" collapsed="false">
      <c r="A15" s="0" t="n">
        <f aca="false">B14</f>
        <v>9.74000729257935</v>
      </c>
      <c r="B15" s="0" t="n">
        <f aca="false">A15+$B$4</f>
        <v>11.6880087510952</v>
      </c>
      <c r="C15" s="0" t="n">
        <f aca="false">COUNTIF('BiModal Model'!$B$2:$B$128,"&lt;=" &amp; B15)-SUM($C$10:C14)</f>
        <v>19</v>
      </c>
    </row>
    <row r="16" customFormat="false" ht="13.85" hidden="false" customHeight="false" outlineLevel="0" collapsed="false">
      <c r="A16" s="0" t="n">
        <f aca="false">B15</f>
        <v>11.6880087510952</v>
      </c>
      <c r="B16" s="0" t="n">
        <f aca="false">A16+$B$4</f>
        <v>13.6360102096111</v>
      </c>
      <c r="C16" s="0" t="n">
        <f aca="false">COUNTIF('BiModal Model'!$B$2:$B$128,"&lt;=" &amp; B16)-SUM($C$10:C15)</f>
        <v>20</v>
      </c>
    </row>
    <row r="17" customFormat="false" ht="13.85" hidden="false" customHeight="false" outlineLevel="0" collapsed="false">
      <c r="A17" s="0" t="n">
        <f aca="false">B16</f>
        <v>13.6360102096111</v>
      </c>
      <c r="B17" s="0" t="n">
        <f aca="false">A17+$B$4</f>
        <v>15.584011668127</v>
      </c>
      <c r="C17" s="0" t="n">
        <f aca="false">COUNTIF('BiModal Model'!$B$2:$B$128,"&lt;=" &amp; B17)-SUM($C$10:C16)</f>
        <v>14</v>
      </c>
    </row>
    <row r="18" customFormat="false" ht="13.85" hidden="false" customHeight="false" outlineLevel="0" collapsed="false">
      <c r="A18" s="0" t="n">
        <f aca="false">B17</f>
        <v>15.584011668127</v>
      </c>
      <c r="B18" s="0" t="n">
        <f aca="false">A18+$B$4</f>
        <v>17.5320131266428</v>
      </c>
      <c r="C18" s="0" t="n">
        <f aca="false">COUNTIF('BiModal Model'!$B$2:$B$128,"&lt;=" &amp; B18)-SUM($C$10:C17)</f>
        <v>14</v>
      </c>
    </row>
    <row r="19" customFormat="false" ht="13.85" hidden="false" customHeight="false" outlineLevel="0" collapsed="false">
      <c r="A19" s="0" t="n">
        <f aca="false">B18</f>
        <v>17.5320131266428</v>
      </c>
      <c r="B19" s="0" t="n">
        <f aca="false">A19+$B$4</f>
        <v>19.4800145851587</v>
      </c>
      <c r="C19" s="0" t="n">
        <f aca="false">COUNTIF('BiModal Model'!$B$2:$B$128,"&lt;=" &amp; B19)-SUM($C$10:C18)</f>
        <v>6</v>
      </c>
    </row>
    <row r="20" customFormat="false" ht="13.85" hidden="false" customHeight="false" outlineLevel="0" collapsed="false">
      <c r="A20" s="0" t="n">
        <f aca="false">B19</f>
        <v>19.4800145851587</v>
      </c>
      <c r="B20" s="0" t="n">
        <f aca="false">A20+$B$4</f>
        <v>21.4280160436746</v>
      </c>
      <c r="C20" s="0" t="n">
        <f aca="false">COUNTIF('BiModal Model'!$B$2:$B$128,"&lt;=" &amp; B20)-SUM($C$10:C19)</f>
        <v>10</v>
      </c>
    </row>
    <row r="21" customFormat="false" ht="13.85" hidden="false" customHeight="false" outlineLevel="0" collapsed="false">
      <c r="A21" s="0" t="n">
        <f aca="false">B20</f>
        <v>21.4280160436746</v>
      </c>
      <c r="B21" s="0" t="n">
        <f aca="false">A21+$B$4</f>
        <v>23.3760175021904</v>
      </c>
      <c r="C21" s="0" t="n">
        <f aca="false">COUNTIF('BiModal Model'!$B$2:$B$128,"&lt;=" &amp; B21)-SUM($C$10:C20)</f>
        <v>1</v>
      </c>
    </row>
    <row r="22" customFormat="false" ht="13.85" hidden="false" customHeight="false" outlineLevel="0" collapsed="false">
      <c r="A22" s="0" t="n">
        <f aca="false">B21</f>
        <v>23.3760175021904</v>
      </c>
      <c r="B22" s="0" t="n">
        <f aca="false">A22+$B$4</f>
        <v>25.3240189607063</v>
      </c>
      <c r="C22" s="0" t="n">
        <f aca="false">COUNTIF('BiModal Model'!$B$2:$B$128,"&lt;=" &amp; B22)-SUM($C$10:C21)</f>
        <v>4</v>
      </c>
    </row>
    <row r="23" customFormat="false" ht="13.85" hidden="false" customHeight="false" outlineLevel="0" collapsed="false">
      <c r="A23" s="0" t="n">
        <f aca="false">B22</f>
        <v>25.3240189607063</v>
      </c>
      <c r="B23" s="0" t="n">
        <f aca="false">A23+$B$4</f>
        <v>27.2720204192222</v>
      </c>
      <c r="C23" s="0" t="n">
        <f aca="false">COUNTIF('BiModal Model'!$B$2:$B$128,"&lt;=" &amp; B23)-SUM($C$10:C22)</f>
        <v>0</v>
      </c>
    </row>
    <row r="24" customFormat="false" ht="13.85" hidden="false" customHeight="false" outlineLevel="0" collapsed="false">
      <c r="A24" s="0" t="n">
        <f aca="false">B23</f>
        <v>27.2720204192222</v>
      </c>
      <c r="B24" s="0" t="n">
        <f aca="false">A24+$B$4</f>
        <v>29.220021877738</v>
      </c>
      <c r="C24" s="0" t="n">
        <f aca="false">COUNTIF('BiModal Model'!$B$2:$B$128,"&lt;=" &amp; B24)-SUM($C$10:C23)</f>
        <v>3</v>
      </c>
    </row>
    <row r="25" customFormat="false" ht="13.85" hidden="false" customHeight="false" outlineLevel="0" collapsed="false">
      <c r="A25" s="0" t="n">
        <f aca="false">B24</f>
        <v>29.220021877738</v>
      </c>
      <c r="B25" s="0" t="n">
        <f aca="false">A25+$B$4</f>
        <v>31.1680233362539</v>
      </c>
      <c r="C25" s="0" t="n">
        <f aca="false">COUNTIF('BiModal Model'!$B$2:$B$128,"&lt;=" &amp; B25)-SUM($C$10:C24)</f>
        <v>2</v>
      </c>
    </row>
    <row r="26" customFormat="false" ht="13.85" hidden="false" customHeight="false" outlineLevel="0" collapsed="false">
      <c r="A26" s="0" t="n">
        <f aca="false">B25</f>
        <v>31.1680233362539</v>
      </c>
      <c r="B26" s="0" t="n">
        <f aca="false">A26+$B$4</f>
        <v>33.1160247947698</v>
      </c>
      <c r="C26" s="0" t="n">
        <f aca="false">COUNTIF('BiModal Model'!$B$2:$B$128,"&lt;=" &amp; B26)-SUM($C$10:C25)</f>
        <v>2</v>
      </c>
    </row>
    <row r="27" customFormat="false" ht="13.85" hidden="false" customHeight="false" outlineLevel="0" collapsed="false">
      <c r="A27" s="0" t="n">
        <f aca="false">B26</f>
        <v>33.1160247947698</v>
      </c>
      <c r="B27" s="0" t="n">
        <f aca="false">A27+$B$4</f>
        <v>35.0640262532856</v>
      </c>
      <c r="C27" s="0" t="n">
        <f aca="false">COUNTIF('BiModal Model'!$B$2:$B$128,"&lt;=" &amp; B27)-SUM($C$10:C26)</f>
        <v>1</v>
      </c>
    </row>
    <row r="28" customFormat="false" ht="13.85" hidden="false" customHeight="false" outlineLevel="0" collapsed="false">
      <c r="A28" s="0" t="n">
        <f aca="false">B27</f>
        <v>35.0640262532856</v>
      </c>
      <c r="B28" s="0" t="n">
        <f aca="false">A28+$B$4</f>
        <v>37.0120277118015</v>
      </c>
      <c r="C28" s="0" t="n">
        <f aca="false">COUNTIF('BiModal Model'!$B$2:$B$128,"&lt;=" &amp; B28)-SUM($C$10:C27)</f>
        <v>1</v>
      </c>
    </row>
    <row r="29" customFormat="false" ht="13.85" hidden="false" customHeight="false" outlineLevel="0" collapsed="false">
      <c r="A29" s="0" t="n">
        <f aca="false">B28</f>
        <v>37.0120277118015</v>
      </c>
      <c r="B29" s="0" t="n">
        <f aca="false">A29+$B$4</f>
        <v>38.9600291703174</v>
      </c>
      <c r="C29" s="0" t="n">
        <f aca="false">COUNTIF('BiModal Model'!$B$2:$B$128,"&lt;=" &amp; B29)-SUM($C$10:C28)</f>
        <v>0</v>
      </c>
    </row>
    <row r="30" customFormat="false" ht="13.85" hidden="false" customHeight="false" outlineLevel="0" collapsed="false">
      <c r="A30" s="0" t="n">
        <f aca="false">B29</f>
        <v>38.9600291703174</v>
      </c>
      <c r="B30" s="0" t="n">
        <f aca="false">A30+$B$4</f>
        <v>40.9080306288333</v>
      </c>
      <c r="C30" s="0" t="n">
        <f aca="false">COUNTIF('BiModal Model'!$B$2:$B$128,"&lt;=" &amp; B30)-SUM($C$10:C29)</f>
        <v>1</v>
      </c>
    </row>
    <row r="31" customFormat="false" ht="13.85" hidden="false" customHeight="false" outlineLevel="0" collapsed="false">
      <c r="A31" s="0" t="n">
        <f aca="false">B30</f>
        <v>40.9080306288333</v>
      </c>
      <c r="B31" s="0" t="n">
        <f aca="false">A31+$B$4</f>
        <v>42.8560320873491</v>
      </c>
      <c r="C31" s="0" t="n">
        <f aca="false">COUNTIF('BiModal Model'!$B$2:$B$128,"&lt;=" &amp; B31)-SUM($C$10:C30)</f>
        <v>0</v>
      </c>
    </row>
    <row r="32" customFormat="false" ht="13.85" hidden="false" customHeight="false" outlineLevel="0" collapsed="false">
      <c r="A32" s="0" t="n">
        <f aca="false">B31</f>
        <v>42.8560320873491</v>
      </c>
      <c r="B32" s="0" t="n">
        <f aca="false">A32+$B$4</f>
        <v>44.804033545865</v>
      </c>
      <c r="C32" s="0" t="n">
        <f aca="false">COUNTIF('BiModal Model'!$B$2:$B$128,"&lt;=" &amp; B32)-SUM($C$10:C31)</f>
        <v>0</v>
      </c>
    </row>
    <row r="33" customFormat="false" ht="13.85" hidden="false" customHeight="false" outlineLevel="0" collapsed="false">
      <c r="A33" s="0" t="n">
        <f aca="false">B32</f>
        <v>44.804033545865</v>
      </c>
      <c r="B33" s="0" t="n">
        <f aca="false">A33+$B$4</f>
        <v>46.7520350043809</v>
      </c>
      <c r="C33" s="0" t="n">
        <f aca="false">COUNTIF('BiModal Model'!$B$2:$B$128,"&lt;=" &amp; B33)-SUM($C$10:C32)</f>
        <v>0</v>
      </c>
    </row>
    <row r="34" customFormat="false" ht="13.85" hidden="false" customHeight="false" outlineLevel="0" collapsed="false">
      <c r="A34" s="0" t="n">
        <f aca="false">B33</f>
        <v>46.7520350043809</v>
      </c>
      <c r="B34" s="0" t="n">
        <f aca="false">A34+$B$4</f>
        <v>48.7000364628967</v>
      </c>
      <c r="C34" s="0" t="n">
        <f aca="false">COUNTIF('BiModal Model'!$B$2:$B$128,"&lt;=" &amp; B34)-SUM($C$10:C33)</f>
        <v>0</v>
      </c>
    </row>
    <row r="35" customFormat="false" ht="13.85" hidden="false" customHeight="false" outlineLevel="0" collapsed="false">
      <c r="A35" s="0" t="n">
        <f aca="false">B34</f>
        <v>48.7000364628967</v>
      </c>
      <c r="B35" s="0" t="n">
        <f aca="false">A35+$B$4</f>
        <v>50.6480379214126</v>
      </c>
      <c r="C35" s="0" t="n">
        <f aca="false">COUNTIF('BiModal Model'!$B$2:$B$128,"&lt;=" &amp; B35)-SUM($C$10:C34)</f>
        <v>0</v>
      </c>
    </row>
    <row r="36" customFormat="false" ht="13.85" hidden="false" customHeight="false" outlineLevel="0" collapsed="false">
      <c r="A36" s="0" t="n">
        <f aca="false">B35</f>
        <v>50.6480379214126</v>
      </c>
      <c r="B36" s="0" t="n">
        <f aca="false">A36+$B$4</f>
        <v>52.5960393799285</v>
      </c>
      <c r="C36" s="0" t="n">
        <f aca="false">COUNTIF('BiModal Model'!$B$2:$B$128,"&lt;=" &amp; B36)-SUM($C$10:C35)</f>
        <v>0</v>
      </c>
    </row>
    <row r="37" customFormat="false" ht="13.85" hidden="false" customHeight="false" outlineLevel="0" collapsed="false">
      <c r="A37" s="0" t="n">
        <f aca="false">B36</f>
        <v>52.5960393799285</v>
      </c>
      <c r="B37" s="0" t="n">
        <f aca="false">A37+$B$4</f>
        <v>54.5440408384443</v>
      </c>
      <c r="C37" s="0" t="n">
        <f aca="false">COUNTIF('BiModal Model'!$B$2:$B$128,"&lt;=" &amp; B37)-SUM($C$10:C36)</f>
        <v>0</v>
      </c>
    </row>
    <row r="38" customFormat="false" ht="13.85" hidden="false" customHeight="false" outlineLevel="0" collapsed="false">
      <c r="A38" s="0" t="n">
        <f aca="false">B37</f>
        <v>54.5440408384443</v>
      </c>
      <c r="B38" s="0" t="n">
        <f aca="false">A38+$B$4</f>
        <v>56.4920422969602</v>
      </c>
      <c r="C38" s="0" t="n">
        <f aca="false">COUNTIF('BiModal Model'!$B$2:$B$128,"&lt;=" &amp; B38)-SUM($C$10:C37)</f>
        <v>0</v>
      </c>
    </row>
    <row r="39" customFormat="false" ht="13.85" hidden="false" customHeight="false" outlineLevel="0" collapsed="false">
      <c r="A39" s="0" t="n">
        <f aca="false">B38</f>
        <v>56.4920422969602</v>
      </c>
      <c r="B39" s="0" t="n">
        <f aca="false">A39+$B$4</f>
        <v>58.4400437554761</v>
      </c>
      <c r="C39" s="0" t="n">
        <f aca="false">COUNTIF('BiModal Model'!$B$2:$B$128,"&lt;=" &amp; B39)-SUM($C$10:C38)</f>
        <v>0</v>
      </c>
    </row>
    <row r="40" customFormat="false" ht="13.85" hidden="false" customHeight="false" outlineLevel="0" collapsed="false">
      <c r="A40" s="0" t="n">
        <f aca="false">B39</f>
        <v>58.4400437554761</v>
      </c>
      <c r="B40" s="0" t="n">
        <f aca="false">A40+$B$4</f>
        <v>60.3880452139919</v>
      </c>
      <c r="C40" s="0" t="n">
        <f aca="false">COUNTIF('BiModal Model'!$B$2:$B$128,"&lt;=" &amp; B40)-SUM($C$10:C39)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2015-10-26T12:34:13Z</dcterms:created>
  <dc:creator>Joanna Bieri</dc:creator>
  <dc:language>en-US</dc:language>
  <cp:lastModifiedBy>Joanna Bieri</cp:lastModifiedBy>
  <dcterms:modified xsi:type="dcterms:W3CDTF">2015-10-26T16:26:26Z</dcterms:modified>
  <cp:revision>2</cp:revision>
</cp:coreProperties>
</file>